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drigo Urrea A\Desktop\LICITACIONES\EPQ\2022\SEGUROS\"/>
    </mc:Choice>
  </mc:AlternateContent>
  <xr:revisionPtr revIDLastSave="0" documentId="13_ncr:1_{3A126812-7B18-4AF1-92D8-F0ACE94F1C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8" i="1" l="1"/>
  <c r="R18" i="1"/>
  <c r="U18" i="1" l="1"/>
  <c r="V18" i="1" s="1"/>
  <c r="J17" i="1" l="1"/>
  <c r="L17" i="1"/>
  <c r="J18" i="1"/>
  <c r="L18" i="1"/>
  <c r="M18" i="1" l="1"/>
  <c r="N18" i="1" s="1"/>
  <c r="M17" i="1"/>
  <c r="N17" i="1" s="1"/>
  <c r="J15" i="1"/>
  <c r="L15" i="1"/>
  <c r="M15" i="1" l="1"/>
  <c r="N15" i="1" s="1"/>
  <c r="J16" i="1"/>
  <c r="L16" i="1"/>
  <c r="T13" i="1"/>
  <c r="R13" i="1"/>
  <c r="L13" i="1"/>
  <c r="J13" i="1"/>
  <c r="R9" i="1"/>
  <c r="T9" i="1"/>
  <c r="R10" i="1"/>
  <c r="T10" i="1"/>
  <c r="R11" i="1"/>
  <c r="T11" i="1"/>
  <c r="R12" i="1"/>
  <c r="T12" i="1"/>
  <c r="R14" i="1"/>
  <c r="T14" i="1"/>
  <c r="R16" i="1"/>
  <c r="T16" i="1"/>
  <c r="R19" i="1"/>
  <c r="T19" i="1"/>
  <c r="J9" i="1"/>
  <c r="L9" i="1"/>
  <c r="J10" i="1"/>
  <c r="L10" i="1"/>
  <c r="J11" i="1"/>
  <c r="L11" i="1"/>
  <c r="J12" i="1"/>
  <c r="L12" i="1"/>
  <c r="J14" i="1"/>
  <c r="L14" i="1"/>
  <c r="J19" i="1"/>
  <c r="L19" i="1"/>
  <c r="T8" i="1"/>
  <c r="R8" i="1"/>
  <c r="L8" i="1"/>
  <c r="J8" i="1"/>
  <c r="U16" i="1" l="1"/>
  <c r="V16" i="1" s="1"/>
  <c r="U11" i="1"/>
  <c r="V11" i="1" s="1"/>
  <c r="U12" i="1"/>
  <c r="V12" i="1" s="1"/>
  <c r="U10" i="1"/>
  <c r="V10" i="1" s="1"/>
  <c r="U19" i="1"/>
  <c r="V19" i="1" s="1"/>
  <c r="M16" i="1"/>
  <c r="N16" i="1" s="1"/>
  <c r="U8" i="1"/>
  <c r="V8" i="1" s="1"/>
  <c r="U9" i="1"/>
  <c r="V9" i="1" s="1"/>
  <c r="U13" i="1"/>
  <c r="V13" i="1" s="1"/>
  <c r="M13" i="1"/>
  <c r="N13" i="1" s="1"/>
  <c r="U14" i="1"/>
  <c r="V14" i="1" s="1"/>
  <c r="M11" i="1"/>
  <c r="N11" i="1" s="1"/>
  <c r="M12" i="1"/>
  <c r="N12" i="1" s="1"/>
  <c r="M10" i="1"/>
  <c r="N10" i="1" s="1"/>
  <c r="M9" i="1"/>
  <c r="N9" i="1" s="1"/>
  <c r="M14" i="1"/>
  <c r="N14" i="1" s="1"/>
  <c r="M8" i="1"/>
  <c r="N8" i="1" s="1"/>
</calcChain>
</file>

<file path=xl/sharedStrings.xml><?xml version="1.0" encoding="utf-8"?>
<sst xmlns="http://schemas.openxmlformats.org/spreadsheetml/2006/main" count="227" uniqueCount="98">
  <si>
    <t>No</t>
  </si>
  <si>
    <t>Clase</t>
  </si>
  <si>
    <t>Fuente</t>
  </si>
  <si>
    <t>Etapa</t>
  </si>
  <si>
    <t>Tipo</t>
  </si>
  <si>
    <t>Consecuencia de la ocurrencia del evento</t>
  </si>
  <si>
    <t>Probabilidad</t>
  </si>
  <si>
    <t>Impacto</t>
  </si>
  <si>
    <t>Prioridad</t>
  </si>
  <si>
    <t>Tratamiento/Controles a ser implementados</t>
  </si>
  <si>
    <t>Persona responsable por implementar el tratamiento</t>
  </si>
  <si>
    <t>Fecha estimada en que se inicia el tratamiento</t>
  </si>
  <si>
    <t>Fecha estimada en que se cumple el tratamiento</t>
  </si>
  <si>
    <t>Como se realiza el monitoreo?</t>
  </si>
  <si>
    <t>Periodicidad Cuando?</t>
  </si>
  <si>
    <t>General</t>
  </si>
  <si>
    <t>Interno</t>
  </si>
  <si>
    <t>Operacionales</t>
  </si>
  <si>
    <t>Externo</t>
  </si>
  <si>
    <t>Especifico</t>
  </si>
  <si>
    <t>Valor del contrato no correspondiente a los precios del mercado</t>
  </si>
  <si>
    <t>Incumplimiento de contrato por parte del contratista</t>
  </si>
  <si>
    <t>Raro</t>
  </si>
  <si>
    <t>Improbable</t>
  </si>
  <si>
    <t>Posible</t>
  </si>
  <si>
    <t>Menor</t>
  </si>
  <si>
    <t>Moderado</t>
  </si>
  <si>
    <t>Descripción (Que puede pasar y, como puede ocurrir)</t>
  </si>
  <si>
    <t>Calificación Total</t>
  </si>
  <si>
    <t>A quien se le asigna?</t>
  </si>
  <si>
    <t>Impacto después de tratamiento</t>
  </si>
  <si>
    <t>Afecta el equilibrio económico del contrato?</t>
  </si>
  <si>
    <t>Monitoreo y Revisión</t>
  </si>
  <si>
    <t>Calificación</t>
  </si>
  <si>
    <t>Calificación total</t>
  </si>
  <si>
    <t>Planeación</t>
  </si>
  <si>
    <t xml:space="preserve">Económicos </t>
  </si>
  <si>
    <t>Inadecuada definición de requisitos habilitantes, por falta de claridad o desconocimiento del objeto de contrato o sector económico por parte del funcionario encargado de definirlos</t>
  </si>
  <si>
    <t>Ejecución</t>
  </si>
  <si>
    <t>Catastrófico</t>
  </si>
  <si>
    <t>Sobrecostos para llevar a cabo el objeto contractual</t>
  </si>
  <si>
    <t>Perdidas económicas para la entidad por valor de contrato mayor a precios de mercado  o no presentación de proponentes por valores por debajo de precios de mercado, sanciones legales Ingresos o costos operativos diferentes a los esperados</t>
  </si>
  <si>
    <t>Mayor</t>
  </si>
  <si>
    <t>Inconsistencias o errores en inventario de equipos, inmuebles y/o bienes a asegurar</t>
  </si>
  <si>
    <t>MATRIZ DE RIESGOS EN LA CONTRATACION ESTATAL DE SEGUROS</t>
  </si>
  <si>
    <t>Materialización de siniestros o presentación de eventos que afecten la prestación de los servicios o intereses de la entidad que no se encuentren cubiertos dentro del programa de seguros</t>
  </si>
  <si>
    <t>Inadecuada capacidad técnica o asesoría del intermediarios de seguros en la identificación e inclusión de nuevos riesgos dentro de programa de seguros de la entidad</t>
  </si>
  <si>
    <t>Errores en avalúo y/o valor de bienes e inmuebles a ser asegurados</t>
  </si>
  <si>
    <t>Fallas en la definición de los valores asegurados en las pólizas, puede incurrir en supra o infraseguros. Sobrecostos para llevar a cabo el objeto contractual</t>
  </si>
  <si>
    <t>Exclusión de equipos, muebles y/o bienes a asegurar dentro de las pólizas, no cubrimiento de la póliza ante un siniestro. Sobrecostos para llevar a cabo el objeto contractual</t>
  </si>
  <si>
    <t>Errores o inconsistencias en el calculo de valores de reposición a nuevo en equipo electrónico a ser asegurado</t>
  </si>
  <si>
    <t>Inadecuado cubrimiento del riesgo dentro de la póliza de equipo electrónico. Sobrecostos para llevar a cabo el objeto contractual</t>
  </si>
  <si>
    <t xml:space="preserve">inadecuada selección del contratista por falta de idoneidad o experiencia relacionada </t>
  </si>
  <si>
    <t xml:space="preserve">riesgo para la ejecucion del contrato </t>
  </si>
  <si>
    <t>a la Entidad</t>
  </si>
  <si>
    <t>planear la contratacion  con criterios de selección objetivos</t>
  </si>
  <si>
    <t>total</t>
  </si>
  <si>
    <t>secretario de despacho</t>
  </si>
  <si>
    <t xml:space="preserve">antes de iniciarse el procedimiento de selección del contratista </t>
  </si>
  <si>
    <t xml:space="preserve">a la firma del contrato </t>
  </si>
  <si>
    <t>en la elaboracion del estudio previo antes de la firma</t>
  </si>
  <si>
    <t>anual</t>
  </si>
  <si>
    <t>en la elboracion de la invitación publica</t>
  </si>
  <si>
    <t>planear la contratación de acuerdo a la trazabilidad del proceso en vigencias anteriores</t>
  </si>
  <si>
    <t>menor</t>
  </si>
  <si>
    <t>en la elaboracion de la invitación publica</t>
  </si>
  <si>
    <t xml:space="preserve">reclamaciones no aceptadas por falta de cobertura de las pólizas </t>
  </si>
  <si>
    <t>detrimento patrimonial por responsabilidad no asumida por la compañía</t>
  </si>
  <si>
    <t>a la aseguradora</t>
  </si>
  <si>
    <t>revisión de las coberturas de las pólizas con la asesoría del intemediario de seguros</t>
  </si>
  <si>
    <t>probable</t>
  </si>
  <si>
    <t xml:space="preserve">compañía de seguros </t>
  </si>
  <si>
    <t>en la ejecución</t>
  </si>
  <si>
    <t xml:space="preserve">desde que se inicia el desequilibrio </t>
  </si>
  <si>
    <t>mensual</t>
  </si>
  <si>
    <t xml:space="preserve">con la revisión de las pólizas </t>
  </si>
  <si>
    <t>actualizacion catastral y avaluos de los bienes de la Entidad</t>
  </si>
  <si>
    <t>revision de los bienes muebels e inmuebles del Municipio</t>
  </si>
  <si>
    <t>actualización de inventarios para tener certeza de los bienes a asegurar</t>
  </si>
  <si>
    <t>aseguradora</t>
  </si>
  <si>
    <t xml:space="preserve">cálculos de valores con criterios claros y precisos </t>
  </si>
  <si>
    <t>Asesor de seguros</t>
  </si>
  <si>
    <t xml:space="preserve">ajuste de formulas </t>
  </si>
  <si>
    <t>al momento de la reclamación</t>
  </si>
  <si>
    <t xml:space="preserve">Inadecuada asesoría del intermediario de seguros en la información técnica y especializada para la elección de la mejor compañía de seguros de acuerdo a los riesgos a asegurar </t>
  </si>
  <si>
    <t>intermediario</t>
  </si>
  <si>
    <t>criterios de asesoría acertados con base en la experticia del intermediario</t>
  </si>
  <si>
    <t>riesgo alto</t>
  </si>
  <si>
    <t>intermediario de seguros</t>
  </si>
  <si>
    <t>durante la evaluación de las propuestas</t>
  </si>
  <si>
    <t>en el proceso de selección</t>
  </si>
  <si>
    <t>en la evaluación</t>
  </si>
  <si>
    <t>bienes no asegurados, altos costos para la entidad en caso de ocurrir un siniestro</t>
  </si>
  <si>
    <t>elección de la aseguradora con la capacidad técnica y profesional para ejecutar el contrato en el 100%</t>
  </si>
  <si>
    <t>verificación del cumplimiento de las obligaciones contractuales por parte de la aseguradora</t>
  </si>
  <si>
    <t>revisión de inventarios de bienes muebels e inmuebles de la Entidad</t>
  </si>
  <si>
    <t>acompañamiento del intermediario de seguros en la revisión de los inventarios de la Entidad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</si>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</sst>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center" vertical="center" textRotation="90" wrapText="1"/>
    </xf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center" vertical="center" textRotation="90" wrapText="1"/>
    </xf>
  </cellXfs>
  <cellStyles count="1">
    <cellStyle name="Normal" xfId="0" builtinId="0"/>
  </cellStyles>
  <dxfs count="16"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X21"/>
  <sheetViews>
    <sheetView tabSelected="1" topLeftCell="A16" zoomScale="80" zoomScaleNormal="80" workbookViewId="0">
      <selection activeCell="B19" sqref="B19"/>
    </sheetView>
  </sheetViews>
  <sheetFormatPr baseColWidth="10" defaultRowHeight="14.4" x14ac:dyDescent="0.3"/>
  <cols>
    <col min="1" max="1" width="6.6640625" customWidth="1"/>
    <col min="2" max="2" width="3.6640625" bestFit="1" customWidth="1"/>
    <col min="3" max="3" width="10.5546875" customWidth="1"/>
    <col min="4" max="4" width="8.5546875" customWidth="1"/>
    <col min="5" max="5" width="12.33203125" bestFit="1" customWidth="1"/>
    <col min="6" max="6" width="15.44140625" bestFit="1" customWidth="1"/>
    <col min="7" max="7" width="34.5546875" customWidth="1"/>
    <col min="8" max="8" width="32.5546875" customWidth="1"/>
    <col min="9" max="9" width="13.33203125" customWidth="1"/>
    <col min="10" max="10" width="2" hidden="1" customWidth="1"/>
    <col min="11" max="11" width="12" customWidth="1"/>
    <col min="12" max="12" width="2" hidden="1" customWidth="1"/>
    <col min="13" max="13" width="8" customWidth="1"/>
    <col min="14" max="14" width="16.5546875" bestFit="1" customWidth="1"/>
    <col min="15" max="15" width="11.5546875" bestFit="1" customWidth="1"/>
    <col min="16" max="16" width="27.88671875" customWidth="1"/>
    <col min="17" max="17" width="11.33203125" bestFit="1" customWidth="1"/>
    <col min="18" max="18" width="2" hidden="1" customWidth="1"/>
    <col min="19" max="19" width="11.5546875" bestFit="1" customWidth="1"/>
    <col min="20" max="20" width="2" hidden="1" customWidth="1"/>
    <col min="21" max="21" width="6.33203125" customWidth="1"/>
    <col min="22" max="22" width="14.6640625" bestFit="1" customWidth="1"/>
    <col min="23" max="23" width="6.5546875" bestFit="1" customWidth="1"/>
    <col min="24" max="24" width="17.6640625" customWidth="1"/>
    <col min="25" max="25" width="11.44140625" customWidth="1"/>
    <col min="26" max="26" width="11.5546875" customWidth="1"/>
    <col min="27" max="27" width="18.88671875" customWidth="1"/>
    <col min="28" max="28" width="6.33203125" customWidth="1"/>
  </cols>
  <sheetData>
    <row r="2" spans="2:50" ht="33.6" x14ac:dyDescent="0.65">
      <c r="B2" s="5"/>
    </row>
    <row r="3" spans="2:50" ht="33.6" x14ac:dyDescent="0.65">
      <c r="B3" s="5" t="s">
        <v>44</v>
      </c>
    </row>
    <row r="4" spans="2:50" x14ac:dyDescent="0.3">
      <c r="B4" s="13"/>
    </row>
    <row r="6" spans="2:50" ht="22.5" customHeight="1" x14ac:dyDescent="0.3">
      <c r="B6" s="25" t="s">
        <v>0</v>
      </c>
      <c r="C6" s="26" t="s">
        <v>1</v>
      </c>
      <c r="D6" s="26" t="s">
        <v>2</v>
      </c>
      <c r="E6" s="26" t="s">
        <v>3</v>
      </c>
      <c r="F6" s="26" t="s">
        <v>4</v>
      </c>
      <c r="G6" s="26" t="s">
        <v>27</v>
      </c>
      <c r="H6" s="26" t="s">
        <v>5</v>
      </c>
      <c r="I6" s="26" t="s">
        <v>6</v>
      </c>
      <c r="J6" s="3"/>
      <c r="K6" s="26" t="s">
        <v>7</v>
      </c>
      <c r="L6" s="3"/>
      <c r="M6" s="26" t="s">
        <v>28</v>
      </c>
      <c r="N6" s="26" t="s">
        <v>8</v>
      </c>
      <c r="O6" s="22" t="s">
        <v>29</v>
      </c>
      <c r="P6" s="22" t="s">
        <v>9</v>
      </c>
      <c r="Q6" s="23" t="s">
        <v>30</v>
      </c>
      <c r="R6" s="23"/>
      <c r="S6" s="23"/>
      <c r="T6" s="23"/>
      <c r="U6" s="23"/>
      <c r="V6" s="23"/>
      <c r="W6" s="22" t="s">
        <v>31</v>
      </c>
      <c r="X6" s="22" t="s">
        <v>10</v>
      </c>
      <c r="Y6" s="22" t="s">
        <v>11</v>
      </c>
      <c r="Z6" s="22" t="s">
        <v>12</v>
      </c>
      <c r="AA6" s="24" t="s">
        <v>32</v>
      </c>
      <c r="AB6" s="24"/>
    </row>
    <row r="7" spans="2:50" s="1" customFormat="1" ht="132.75" customHeight="1" x14ac:dyDescent="0.3">
      <c r="B7" s="25"/>
      <c r="C7" s="26"/>
      <c r="D7" s="26"/>
      <c r="E7" s="26"/>
      <c r="F7" s="26"/>
      <c r="G7" s="26"/>
      <c r="H7" s="26"/>
      <c r="I7" s="26"/>
      <c r="J7" s="3"/>
      <c r="K7" s="26"/>
      <c r="L7" s="3"/>
      <c r="M7" s="26"/>
      <c r="N7" s="26"/>
      <c r="O7" s="22"/>
      <c r="P7" s="22"/>
      <c r="Q7" s="2" t="s">
        <v>6</v>
      </c>
      <c r="R7" s="2"/>
      <c r="S7" s="2" t="s">
        <v>7</v>
      </c>
      <c r="T7" s="2"/>
      <c r="U7" s="2" t="s">
        <v>33</v>
      </c>
      <c r="V7" s="2" t="s">
        <v>34</v>
      </c>
      <c r="W7" s="22"/>
      <c r="X7" s="22"/>
      <c r="Y7" s="22"/>
      <c r="Z7" s="22"/>
      <c r="AA7" s="2" t="s">
        <v>13</v>
      </c>
      <c r="AB7" s="2" t="s">
        <v>14</v>
      </c>
      <c r="AS7"/>
      <c r="AT7"/>
      <c r="AU7"/>
      <c r="AV7"/>
      <c r="AW7"/>
      <c r="AX7"/>
    </row>
    <row r="8" spans="2:50" ht="86.4" x14ac:dyDescent="0.3">
      <c r="B8" s="12">
        <v>1</v>
      </c>
      <c r="C8" s="12" t="s">
        <v>15</v>
      </c>
      <c r="D8" s="12" t="s">
        <v>16</v>
      </c>
      <c r="E8" s="12" t="s">
        <v>35</v>
      </c>
      <c r="F8" s="12" t="s">
        <v>17</v>
      </c>
      <c r="G8" s="7" t="s">
        <v>52</v>
      </c>
      <c r="H8" s="7" t="s">
        <v>53</v>
      </c>
      <c r="I8" s="12" t="s">
        <v>23</v>
      </c>
      <c r="J8" s="15">
        <f>IF(I8="Raro",1,IF(I8="Improbable",2,IF(I8="Posible",3,IF(I8="Probable",4,IF(I8="Casi Cierto",5,)))))</f>
        <v>2</v>
      </c>
      <c r="K8" s="12" t="s">
        <v>25</v>
      </c>
      <c r="L8" s="8">
        <f>IF(K8="Insignificante",1,IF(K8="Menor",2,IF(K8="Moderado",3,IF(K8="Mayor",4,IF(K8="Catastrófico",5,)))))</f>
        <v>2</v>
      </c>
      <c r="M8" s="20">
        <f t="shared" ref="M8:M14" si="0">J8+L8</f>
        <v>4</v>
      </c>
      <c r="N8" s="20" t="str">
        <f>IF(M8=0,0,IF(M8&lt;=4,"Riesgo Bajo",IF(M8=5,"Riesgo Medio",IF(M8=6,"Riesgo Alto",IF(M8=7,"Riesgo Alto",IF(M8&gt;=8,"Riesgo Extremo",))))))</f>
        <v>Riesgo Bajo</v>
      </c>
      <c r="O8" s="6" t="s">
        <v>54</v>
      </c>
      <c r="P8" s="19" t="s">
        <v>55</v>
      </c>
      <c r="Q8" s="6" t="s">
        <v>23</v>
      </c>
      <c r="R8" s="6">
        <f>IF(Q8="Raro",1,IF(Q8="Improbable",2,IF(Q8="Posible",3,IF(Q8="Probable",4,IF(Q8="Casi Cierto",5,)))))</f>
        <v>2</v>
      </c>
      <c r="S8" s="6" t="s">
        <v>25</v>
      </c>
      <c r="T8" s="8">
        <f>IF(S8="Insignificante",1,IF(S8="Menor",2,IF(S8="Moderado",3,IF(S8="Mayor",4,IF(S8="Catastrófico",5,)))))</f>
        <v>2</v>
      </c>
      <c r="U8" s="8">
        <f>R8+T8</f>
        <v>4</v>
      </c>
      <c r="V8" s="8" t="str">
        <f>IF(U8=0,0,IF(U8&lt;=4,"Riesgo Bajo",IF(U8=5,"Riesgo Medio",IF(U8=6,"Riesgo Alto",IF(U8=7,"Riesgo Alto",IF(U8&gt;=8,"Riesgo Extremo",))))))</f>
        <v>Riesgo Bajo</v>
      </c>
      <c r="W8" s="4" t="s">
        <v>56</v>
      </c>
      <c r="X8" s="19" t="s">
        <v>57</v>
      </c>
      <c r="Y8" s="19" t="s">
        <v>58</v>
      </c>
      <c r="Z8" s="19" t="s">
        <v>59</v>
      </c>
      <c r="AA8" s="19" t="s">
        <v>60</v>
      </c>
      <c r="AB8" s="4" t="s">
        <v>61</v>
      </c>
    </row>
    <row r="9" spans="2:50" ht="86.4" x14ac:dyDescent="0.3">
      <c r="B9" s="12">
        <v>2</v>
      </c>
      <c r="C9" s="12" t="s">
        <v>15</v>
      </c>
      <c r="D9" s="12" t="s">
        <v>16</v>
      </c>
      <c r="E9" s="12" t="s">
        <v>35</v>
      </c>
      <c r="F9" s="12" t="s">
        <v>17</v>
      </c>
      <c r="G9" s="14" t="s">
        <v>37</v>
      </c>
      <c r="H9" s="14" t="s">
        <v>40</v>
      </c>
      <c r="I9" s="12" t="s">
        <v>23</v>
      </c>
      <c r="J9" s="15">
        <f t="shared" ref="J9:J19" si="1">IF(I9="Raro",1,IF(I9="Improbable",2,IF(I9="Posible",3,IF(I9="Probable",4,IF(I9="Casi Cierto",5,)))))</f>
        <v>2</v>
      </c>
      <c r="K9" s="12" t="s">
        <v>25</v>
      </c>
      <c r="L9" s="8">
        <f t="shared" ref="L9:L19" si="2">IF(K9="Insignificante",1,IF(K9="Menor",2,IF(K9="Moderado",3,IF(K9="Mayor",4,IF(K9="Catastrófico",5,)))))</f>
        <v>2</v>
      </c>
      <c r="M9" s="20">
        <f t="shared" si="0"/>
        <v>4</v>
      </c>
      <c r="N9" s="20" t="str">
        <f t="shared" ref="N9:N16" si="3">IF(M9=0,0,IF(M9&lt;=4,"Riesgo Bajo",IF(M9=5,"Riesgo Medio",IF(M9=6,"Riesgo Alto",IF(M9=7,"Riesgo Alto",IF(M9&gt;=8,"Riesgo Extremo",))))))</f>
        <v>Riesgo Bajo</v>
      </c>
      <c r="O9" s="6" t="s">
        <v>54</v>
      </c>
      <c r="P9" s="19" t="s">
        <v>55</v>
      </c>
      <c r="Q9" s="6" t="s">
        <v>23</v>
      </c>
      <c r="R9" s="6">
        <f t="shared" ref="R9:R19" si="4">IF(Q9="Raro",1,IF(Q9="Improbable",2,IF(Q9="Posible",3,IF(Q9="Probable",4,IF(Q9="Casi Cierto",5,)))))</f>
        <v>2</v>
      </c>
      <c r="S9" s="6" t="s">
        <v>25</v>
      </c>
      <c r="T9" s="8">
        <f t="shared" ref="T9:T19" si="5">IF(S9="Insignificante",1,IF(S9="Menor",2,IF(S9="Moderado",3,IF(S9="Mayor",4,IF(S9="Catastrófico",5,)))))</f>
        <v>2</v>
      </c>
      <c r="U9" s="8">
        <f t="shared" ref="U9:U19" si="6">R9+T9</f>
        <v>4</v>
      </c>
      <c r="V9" s="8" t="str">
        <f t="shared" ref="V9:V19" si="7">IF(U9=0,0,IF(U9&lt;=4,"Riesgo Bajo",IF(U9=5,"Riesgo Medio",IF(U9=6,"Riesgo Alto",IF(U9=7,"Riesgo Alto",IF(U9&gt;=8,"Riesgo Extremo",))))))</f>
        <v>Riesgo Bajo</v>
      </c>
      <c r="W9" s="4" t="s">
        <v>56</v>
      </c>
      <c r="X9" s="19" t="s">
        <v>57</v>
      </c>
      <c r="Y9" s="19" t="s">
        <v>58</v>
      </c>
      <c r="Z9" s="19" t="s">
        <v>59</v>
      </c>
      <c r="AA9" s="19" t="s">
        <v>62</v>
      </c>
      <c r="AB9" s="4" t="s">
        <v>61</v>
      </c>
    </row>
    <row r="10" spans="2:50" ht="100.8" x14ac:dyDescent="0.3">
      <c r="B10" s="12">
        <v>3</v>
      </c>
      <c r="C10" s="12" t="s">
        <v>15</v>
      </c>
      <c r="D10" s="12" t="s">
        <v>16</v>
      </c>
      <c r="E10" s="12" t="s">
        <v>35</v>
      </c>
      <c r="F10" s="12" t="s">
        <v>36</v>
      </c>
      <c r="G10" s="14" t="s">
        <v>20</v>
      </c>
      <c r="H10" s="14" t="s">
        <v>41</v>
      </c>
      <c r="I10" s="12" t="s">
        <v>23</v>
      </c>
      <c r="J10" s="15">
        <f t="shared" si="1"/>
        <v>2</v>
      </c>
      <c r="K10" s="12" t="s">
        <v>26</v>
      </c>
      <c r="L10" s="8">
        <f t="shared" si="2"/>
        <v>3</v>
      </c>
      <c r="M10" s="20">
        <f t="shared" si="0"/>
        <v>5</v>
      </c>
      <c r="N10" s="20" t="str">
        <f t="shared" si="3"/>
        <v>Riesgo Medio</v>
      </c>
      <c r="O10" s="6" t="s">
        <v>54</v>
      </c>
      <c r="P10" s="19" t="s">
        <v>63</v>
      </c>
      <c r="Q10" s="6" t="s">
        <v>24</v>
      </c>
      <c r="R10" s="6">
        <f t="shared" si="4"/>
        <v>3</v>
      </c>
      <c r="S10" s="6" t="s">
        <v>26</v>
      </c>
      <c r="T10" s="8">
        <f t="shared" si="5"/>
        <v>3</v>
      </c>
      <c r="U10" s="8">
        <f t="shared" si="6"/>
        <v>6</v>
      </c>
      <c r="V10" s="8" t="str">
        <f t="shared" si="7"/>
        <v>Riesgo Alto</v>
      </c>
      <c r="W10" s="4" t="s">
        <v>64</v>
      </c>
      <c r="X10" s="19" t="s">
        <v>57</v>
      </c>
      <c r="Y10" s="19" t="s">
        <v>58</v>
      </c>
      <c r="Z10" s="19" t="s">
        <v>59</v>
      </c>
      <c r="AA10" s="19" t="s">
        <v>65</v>
      </c>
      <c r="AB10" s="4" t="s">
        <v>61</v>
      </c>
    </row>
    <row r="11" spans="2:50" ht="43.2" x14ac:dyDescent="0.3">
      <c r="B11" s="12">
        <v>4</v>
      </c>
      <c r="C11" s="12" t="s">
        <v>15</v>
      </c>
      <c r="D11" s="12" t="s">
        <v>18</v>
      </c>
      <c r="E11" s="12" t="s">
        <v>38</v>
      </c>
      <c r="F11" s="12" t="s">
        <v>17</v>
      </c>
      <c r="G11" s="16" t="s">
        <v>66</v>
      </c>
      <c r="H11" s="14" t="s">
        <v>67</v>
      </c>
      <c r="I11" s="12" t="s">
        <v>23</v>
      </c>
      <c r="J11" s="15">
        <f t="shared" si="1"/>
        <v>2</v>
      </c>
      <c r="K11" s="12" t="s">
        <v>42</v>
      </c>
      <c r="L11" s="8">
        <f t="shared" si="2"/>
        <v>4</v>
      </c>
      <c r="M11" s="20">
        <f t="shared" si="0"/>
        <v>6</v>
      </c>
      <c r="N11" s="20" t="str">
        <f t="shared" si="3"/>
        <v>Riesgo Alto</v>
      </c>
      <c r="O11" s="19" t="s">
        <v>68</v>
      </c>
      <c r="P11" s="19" t="s">
        <v>69</v>
      </c>
      <c r="Q11" s="6" t="s">
        <v>23</v>
      </c>
      <c r="R11" s="6">
        <f t="shared" si="4"/>
        <v>2</v>
      </c>
      <c r="S11" s="6" t="s">
        <v>25</v>
      </c>
      <c r="T11" s="8">
        <f t="shared" si="5"/>
        <v>2</v>
      </c>
      <c r="U11" s="8">
        <f t="shared" si="6"/>
        <v>4</v>
      </c>
      <c r="V11" s="8" t="str">
        <f t="shared" si="7"/>
        <v>Riesgo Bajo</v>
      </c>
      <c r="W11" s="19" t="s">
        <v>70</v>
      </c>
      <c r="X11" s="19" t="s">
        <v>71</v>
      </c>
      <c r="Y11" s="19" t="s">
        <v>72</v>
      </c>
      <c r="Z11" s="19" t="s">
        <v>73</v>
      </c>
      <c r="AA11" s="19" t="s">
        <v>75</v>
      </c>
      <c r="AB11" s="4" t="s">
        <v>61</v>
      </c>
    </row>
    <row r="12" spans="2:50" ht="86.4" x14ac:dyDescent="0.3">
      <c r="B12" s="12">
        <v>5</v>
      </c>
      <c r="C12" s="12" t="s">
        <v>19</v>
      </c>
      <c r="D12" s="12" t="s">
        <v>16</v>
      </c>
      <c r="E12" s="12" t="s">
        <v>35</v>
      </c>
      <c r="F12" s="12" t="s">
        <v>17</v>
      </c>
      <c r="G12" s="14" t="s">
        <v>47</v>
      </c>
      <c r="H12" s="14" t="s">
        <v>48</v>
      </c>
      <c r="I12" s="12" t="s">
        <v>24</v>
      </c>
      <c r="J12" s="15">
        <f t="shared" si="1"/>
        <v>3</v>
      </c>
      <c r="K12" s="12" t="s">
        <v>26</v>
      </c>
      <c r="L12" s="8">
        <f t="shared" si="2"/>
        <v>3</v>
      </c>
      <c r="M12" s="20">
        <f t="shared" si="0"/>
        <v>6</v>
      </c>
      <c r="N12" s="20" t="str">
        <f t="shared" si="3"/>
        <v>Riesgo Alto</v>
      </c>
      <c r="O12" s="6" t="s">
        <v>54</v>
      </c>
      <c r="P12" s="19" t="s">
        <v>76</v>
      </c>
      <c r="Q12" s="6" t="s">
        <v>24</v>
      </c>
      <c r="R12" s="6">
        <f t="shared" si="4"/>
        <v>3</v>
      </c>
      <c r="S12" s="6" t="s">
        <v>26</v>
      </c>
      <c r="T12" s="8">
        <f t="shared" si="5"/>
        <v>3</v>
      </c>
      <c r="U12" s="8">
        <f t="shared" si="6"/>
        <v>6</v>
      </c>
      <c r="V12" s="8" t="str">
        <f t="shared" si="7"/>
        <v>Riesgo Alto</v>
      </c>
      <c r="W12" s="19" t="s">
        <v>70</v>
      </c>
      <c r="X12" s="19" t="s">
        <v>57</v>
      </c>
      <c r="Y12" s="19" t="s">
        <v>58</v>
      </c>
      <c r="Z12" s="19" t="s">
        <v>59</v>
      </c>
      <c r="AA12" s="19" t="s">
        <v>77</v>
      </c>
      <c r="AB12" s="4" t="s">
        <v>61</v>
      </c>
      <c r="AS12" s="1"/>
      <c r="AT12" s="1"/>
      <c r="AU12" s="1"/>
    </row>
    <row r="13" spans="2:50" ht="86.4" x14ac:dyDescent="0.3">
      <c r="B13" s="12">
        <v>6</v>
      </c>
      <c r="C13" s="12" t="s">
        <v>19</v>
      </c>
      <c r="D13" s="12" t="s">
        <v>16</v>
      </c>
      <c r="E13" s="12" t="s">
        <v>35</v>
      </c>
      <c r="F13" s="12" t="s">
        <v>17</v>
      </c>
      <c r="G13" s="14" t="s">
        <v>43</v>
      </c>
      <c r="H13" s="14" t="s">
        <v>49</v>
      </c>
      <c r="I13" s="12" t="s">
        <v>24</v>
      </c>
      <c r="J13" s="15">
        <f t="shared" si="1"/>
        <v>3</v>
      </c>
      <c r="K13" s="12" t="s">
        <v>42</v>
      </c>
      <c r="L13" s="8">
        <f t="shared" si="2"/>
        <v>4</v>
      </c>
      <c r="M13" s="20">
        <f t="shared" si="0"/>
        <v>7</v>
      </c>
      <c r="N13" s="20" t="str">
        <f t="shared" si="3"/>
        <v>Riesgo Alto</v>
      </c>
      <c r="O13" s="6" t="s">
        <v>54</v>
      </c>
      <c r="P13" s="14" t="s">
        <v>78</v>
      </c>
      <c r="Q13" s="6" t="s">
        <v>24</v>
      </c>
      <c r="R13" s="6">
        <f t="shared" si="4"/>
        <v>3</v>
      </c>
      <c r="S13" s="6" t="s">
        <v>25</v>
      </c>
      <c r="T13" s="8">
        <f t="shared" si="5"/>
        <v>2</v>
      </c>
      <c r="U13" s="8">
        <f>R13+T13</f>
        <v>5</v>
      </c>
      <c r="V13" s="8" t="str">
        <f t="shared" si="7"/>
        <v>Riesgo Medio</v>
      </c>
      <c r="W13" s="19" t="s">
        <v>70</v>
      </c>
      <c r="X13" s="19" t="s">
        <v>57</v>
      </c>
      <c r="Y13" s="19" t="s">
        <v>58</v>
      </c>
      <c r="Z13" s="19" t="s">
        <v>59</v>
      </c>
      <c r="AA13" s="19" t="s">
        <v>77</v>
      </c>
      <c r="AB13" s="4" t="s">
        <v>61</v>
      </c>
      <c r="AS13" s="1"/>
      <c r="AT13" s="1"/>
      <c r="AU13" s="1"/>
    </row>
    <row r="14" spans="2:50" ht="100.8" x14ac:dyDescent="0.3">
      <c r="B14" s="12">
        <v>7</v>
      </c>
      <c r="C14" s="12" t="s">
        <v>19</v>
      </c>
      <c r="D14" s="12" t="s">
        <v>18</v>
      </c>
      <c r="E14" s="12" t="s">
        <v>38</v>
      </c>
      <c r="F14" s="12" t="s">
        <v>17</v>
      </c>
      <c r="G14" s="14" t="s">
        <v>50</v>
      </c>
      <c r="H14" s="14" t="s">
        <v>51</v>
      </c>
      <c r="I14" s="12" t="s">
        <v>24</v>
      </c>
      <c r="J14" s="15">
        <f t="shared" si="1"/>
        <v>3</v>
      </c>
      <c r="K14" s="12" t="s">
        <v>42</v>
      </c>
      <c r="L14" s="8">
        <f t="shared" si="2"/>
        <v>4</v>
      </c>
      <c r="M14" s="20">
        <f t="shared" si="0"/>
        <v>7</v>
      </c>
      <c r="N14" s="20" t="str">
        <f t="shared" si="3"/>
        <v>Riesgo Alto</v>
      </c>
      <c r="O14" s="6" t="s">
        <v>79</v>
      </c>
      <c r="P14" s="7" t="s">
        <v>80</v>
      </c>
      <c r="Q14" s="6" t="s">
        <v>24</v>
      </c>
      <c r="R14" s="6">
        <f t="shared" si="4"/>
        <v>3</v>
      </c>
      <c r="S14" s="6" t="s">
        <v>25</v>
      </c>
      <c r="T14" s="8">
        <f t="shared" si="5"/>
        <v>2</v>
      </c>
      <c r="U14" s="8">
        <f t="shared" si="6"/>
        <v>5</v>
      </c>
      <c r="V14" s="8" t="str">
        <f t="shared" si="7"/>
        <v>Riesgo Medio</v>
      </c>
      <c r="W14" s="9" t="s">
        <v>70</v>
      </c>
      <c r="X14" s="7" t="s">
        <v>81</v>
      </c>
      <c r="Y14" s="10" t="s">
        <v>72</v>
      </c>
      <c r="Z14" s="19" t="s">
        <v>73</v>
      </c>
      <c r="AA14" s="7" t="s">
        <v>82</v>
      </c>
      <c r="AB14" s="7" t="s">
        <v>83</v>
      </c>
    </row>
    <row r="15" spans="2:50" ht="72" x14ac:dyDescent="0.3">
      <c r="B15" s="12">
        <v>8</v>
      </c>
      <c r="C15" s="18" t="s">
        <v>19</v>
      </c>
      <c r="D15" s="18" t="s">
        <v>18</v>
      </c>
      <c r="E15" s="18" t="s">
        <v>35</v>
      </c>
      <c r="F15" s="18" t="s">
        <v>17</v>
      </c>
      <c r="G15" s="17" t="s">
        <v>84</v>
      </c>
      <c r="H15" s="11" t="s">
        <v>40</v>
      </c>
      <c r="I15" s="12" t="s">
        <v>24</v>
      </c>
      <c r="J15" s="15">
        <f t="shared" ref="J15" si="8">IF(I15="Raro",1,IF(I15="Improbable",2,IF(I15="Posible",3,IF(I15="Probable",4,IF(I15="Casi Cierto",5,)))))</f>
        <v>3</v>
      </c>
      <c r="K15" s="12" t="s">
        <v>25</v>
      </c>
      <c r="L15" s="8">
        <f t="shared" ref="L15" si="9">IF(K15="Insignificante",1,IF(K15="Menor",2,IF(K15="Moderado",3,IF(K15="Mayor",4,IF(K15="Catastrófico",5,)))))</f>
        <v>2</v>
      </c>
      <c r="M15" s="20">
        <f t="shared" ref="M15" si="10">J15+L15</f>
        <v>5</v>
      </c>
      <c r="N15" s="20" t="str">
        <f t="shared" ref="N15" si="11">IF(M15=0,0,IF(M15&lt;=4,"Riesgo Bajo",IF(M15=5,"Riesgo Medio",IF(M15=6,"Riesgo Alto",IF(M15=7,"Riesgo Alto",IF(M15&gt;=8,"Riesgo Extremo",))))))</f>
        <v>Riesgo Medio</v>
      </c>
      <c r="O15" s="7" t="s">
        <v>85</v>
      </c>
      <c r="P15" s="7" t="s">
        <v>86</v>
      </c>
      <c r="Q15" s="6" t="s">
        <v>22</v>
      </c>
      <c r="R15" s="6"/>
      <c r="S15" s="6" t="s">
        <v>26</v>
      </c>
      <c r="T15" s="8"/>
      <c r="U15" s="8">
        <v>6</v>
      </c>
      <c r="V15" s="8" t="s">
        <v>87</v>
      </c>
      <c r="W15" s="9" t="s">
        <v>70</v>
      </c>
      <c r="X15" s="9" t="s">
        <v>88</v>
      </c>
      <c r="Y15" s="10" t="s">
        <v>89</v>
      </c>
      <c r="Z15" s="7" t="s">
        <v>90</v>
      </c>
      <c r="AA15" s="7" t="s">
        <v>91</v>
      </c>
      <c r="AB15" s="4" t="s">
        <v>61</v>
      </c>
    </row>
    <row r="16" spans="2:50" ht="86.4" x14ac:dyDescent="0.3">
      <c r="B16" s="12">
        <v>9</v>
      </c>
      <c r="C16" s="12" t="s">
        <v>15</v>
      </c>
      <c r="D16" s="12" t="s">
        <v>18</v>
      </c>
      <c r="E16" s="12" t="s">
        <v>38</v>
      </c>
      <c r="F16" s="12" t="s">
        <v>17</v>
      </c>
      <c r="G16" s="14" t="s">
        <v>21</v>
      </c>
      <c r="H16" s="11" t="s">
        <v>92</v>
      </c>
      <c r="I16" s="12" t="s">
        <v>23</v>
      </c>
      <c r="J16" s="15">
        <f t="shared" si="1"/>
        <v>2</v>
      </c>
      <c r="K16" s="12" t="s">
        <v>39</v>
      </c>
      <c r="L16" s="8">
        <f t="shared" si="2"/>
        <v>5</v>
      </c>
      <c r="M16" s="20">
        <f t="shared" ref="M16" si="12">J16+L16</f>
        <v>7</v>
      </c>
      <c r="N16" s="20" t="str">
        <f t="shared" si="3"/>
        <v>Riesgo Alto</v>
      </c>
      <c r="O16" s="6" t="s">
        <v>79</v>
      </c>
      <c r="P16" s="7" t="s">
        <v>93</v>
      </c>
      <c r="Q16" s="6" t="s">
        <v>23</v>
      </c>
      <c r="R16" s="6">
        <f t="shared" si="4"/>
        <v>2</v>
      </c>
      <c r="S16" s="6" t="s">
        <v>25</v>
      </c>
      <c r="T16" s="8">
        <f t="shared" si="5"/>
        <v>2</v>
      </c>
      <c r="U16" s="8">
        <f t="shared" si="6"/>
        <v>4</v>
      </c>
      <c r="V16" s="8" t="str">
        <f t="shared" si="7"/>
        <v>Riesgo Bajo</v>
      </c>
      <c r="W16" s="7" t="s">
        <v>70</v>
      </c>
      <c r="X16" s="4" t="s">
        <v>79</v>
      </c>
      <c r="Y16" s="10" t="s">
        <v>72</v>
      </c>
      <c r="Z16" s="19" t="s">
        <v>73</v>
      </c>
      <c r="AA16" s="7" t="s">
        <v>94</v>
      </c>
      <c r="AB16" s="7" t="s">
        <v>74</v>
      </c>
    </row>
    <row r="17" spans="2:28" ht="86.4" x14ac:dyDescent="0.3">
      <c r="B17" s="12">
        <v>10</v>
      </c>
      <c r="C17" s="12" t="s">
        <v>19</v>
      </c>
      <c r="D17" s="12" t="s">
        <v>18</v>
      </c>
      <c r="E17" s="12" t="s">
        <v>38</v>
      </c>
      <c r="F17" s="12" t="s">
        <v>17</v>
      </c>
      <c r="G17" s="14" t="s">
        <v>45</v>
      </c>
      <c r="H17" s="11" t="s">
        <v>40</v>
      </c>
      <c r="I17" s="12" t="s">
        <v>23</v>
      </c>
      <c r="J17" s="15">
        <f t="shared" ref="J17" si="13">IF(I17="Raro",1,IF(I17="Improbable",2,IF(I17="Posible",3,IF(I17="Probable",4,IF(I17="Casi Cierto",5,)))))</f>
        <v>2</v>
      </c>
      <c r="K17" s="12" t="s">
        <v>39</v>
      </c>
      <c r="L17" s="8">
        <f t="shared" ref="L17" si="14">IF(K17="Insignificante",1,IF(K17="Menor",2,IF(K17="Moderado",3,IF(K17="Mayor",4,IF(K17="Catastrófico",5,)))))</f>
        <v>5</v>
      </c>
      <c r="M17" s="20">
        <f t="shared" ref="M17" si="15">J17+L17</f>
        <v>7</v>
      </c>
      <c r="N17" s="20" t="str">
        <f t="shared" ref="N17" si="16">IF(M17=0,0,IF(M17&lt;=4,"Riesgo Bajo",IF(M17=5,"Riesgo Medio",IF(M17=6,"Riesgo Alto",IF(M17=7,"Riesgo Alto",IF(M17&gt;=8,"Riesgo Extremo",))))))</f>
        <v>Riesgo Alto</v>
      </c>
      <c r="O17" s="6" t="s">
        <v>54</v>
      </c>
      <c r="P17" s="7" t="s">
        <v>95</v>
      </c>
      <c r="Q17" s="6" t="s">
        <v>24</v>
      </c>
      <c r="R17" s="6"/>
      <c r="S17" s="6" t="s">
        <v>42</v>
      </c>
      <c r="T17" s="8"/>
      <c r="U17" s="8">
        <v>6</v>
      </c>
      <c r="V17" s="8" t="s">
        <v>87</v>
      </c>
      <c r="W17" s="7" t="s">
        <v>70</v>
      </c>
      <c r="X17" s="7" t="s">
        <v>57</v>
      </c>
      <c r="Y17" s="19" t="s">
        <v>58</v>
      </c>
      <c r="Z17" s="19" t="s">
        <v>59</v>
      </c>
      <c r="AA17" s="19" t="s">
        <v>77</v>
      </c>
      <c r="AB17" s="4" t="s">
        <v>61</v>
      </c>
    </row>
    <row r="18" spans="2:28" ht="86.4" x14ac:dyDescent="0.3">
      <c r="B18" s="12">
        <v>11</v>
      </c>
      <c r="C18" s="12" t="s">
        <v>19</v>
      </c>
      <c r="D18" s="12" t="s">
        <v>18</v>
      </c>
      <c r="E18" s="12" t="s">
        <v>35</v>
      </c>
      <c r="F18" s="12" t="s">
        <v>36</v>
      </c>
      <c r="G18" s="14" t="s">
        <v>46</v>
      </c>
      <c r="H18" s="11" t="s">
        <v>40</v>
      </c>
      <c r="I18" s="12" t="s">
        <v>24</v>
      </c>
      <c r="J18" s="15">
        <f t="shared" ref="J18" si="17">IF(I18="Raro",1,IF(I18="Improbable",2,IF(I18="Posible",3,IF(I18="Probable",4,IF(I18="Casi Cierto",5,)))))</f>
        <v>3</v>
      </c>
      <c r="K18" s="12" t="s">
        <v>39</v>
      </c>
      <c r="L18" s="8">
        <f t="shared" ref="L18" si="18">IF(K18="Insignificante",1,IF(K18="Menor",2,IF(K18="Moderado",3,IF(K18="Mayor",4,IF(K18="Catastrófico",5,)))))</f>
        <v>5</v>
      </c>
      <c r="M18" s="20">
        <f t="shared" ref="M18" si="19">J18+L18</f>
        <v>8</v>
      </c>
      <c r="N18" s="20" t="str">
        <f t="shared" ref="N18" si="20">IF(M18=0,0,IF(M18&lt;=4,"Riesgo Bajo",IF(M18=5,"Riesgo Medio",IF(M18=6,"Riesgo Alto",IF(M18=7,"Riesgo Alto",IF(M18&gt;=8,"Riesgo Extremo",))))))</f>
        <v>Riesgo Extremo</v>
      </c>
      <c r="O18" s="7" t="s">
        <v>85</v>
      </c>
      <c r="P18" s="7" t="s">
        <v>96</v>
      </c>
      <c r="Q18" s="6" t="s">
        <v>23</v>
      </c>
      <c r="R18" s="6">
        <f t="shared" ref="R18" si="21">IF(Q18="Raro",1,IF(Q18="Improbable",2,IF(Q18="Posible",3,IF(Q18="Probable",4,IF(Q18="Casi Cierto",5,)))))</f>
        <v>2</v>
      </c>
      <c r="S18" s="6" t="s">
        <v>25</v>
      </c>
      <c r="T18" s="8">
        <f t="shared" ref="T18" si="22">IF(S18="Insignificante",1,IF(S18="Menor",2,IF(S18="Moderado",3,IF(S18="Mayor",4,IF(S18="Catastrófico",5,)))))</f>
        <v>2</v>
      </c>
      <c r="U18" s="8">
        <f t="shared" ref="U18" si="23">R18+T18</f>
        <v>4</v>
      </c>
      <c r="V18" s="8" t="str">
        <f t="shared" ref="V18" si="24">IF(U18=0,0,IF(U18&lt;=4,"Riesgo Bajo",IF(U18=5,"Riesgo Medio",IF(U18=6,"Riesgo Alto",IF(U18=7,"Riesgo Alto",IF(U18&gt;=8,"Riesgo Extremo",))))))</f>
        <v>Riesgo Bajo</v>
      </c>
      <c r="W18" s="7" t="s">
        <v>70</v>
      </c>
      <c r="X18" s="7" t="s">
        <v>88</v>
      </c>
      <c r="Y18" s="19" t="s">
        <v>58</v>
      </c>
      <c r="Z18" s="19" t="s">
        <v>59</v>
      </c>
      <c r="AA18" s="19" t="s">
        <v>77</v>
      </c>
      <c r="AB18" s="4" t="s">
        <v>61</v>
      </c>
    </row>
    <row r="19" spans="2:28" x14ac:dyDescent="0.3">
      <c r="B19" s="6" t="s">
        <v>97</v>
      </c>
      <c r="C19" s="6"/>
      <c r="D19" s="6"/>
      <c r="E19" s="6"/>
      <c r="F19" s="6"/>
      <c r="G19" s="7"/>
      <c r="H19" s="6"/>
      <c r="I19" s="6"/>
      <c r="J19" s="8">
        <f t="shared" si="1"/>
        <v>0</v>
      </c>
      <c r="K19" s="6"/>
      <c r="L19" s="8">
        <f t="shared" si="2"/>
        <v>0</v>
      </c>
      <c r="M19" s="8"/>
      <c r="N19" s="8"/>
      <c r="O19" s="6"/>
      <c r="P19" s="6"/>
      <c r="Q19" s="6"/>
      <c r="R19" s="6">
        <f t="shared" si="4"/>
        <v>0</v>
      </c>
      <c r="S19" s="6"/>
      <c r="T19" s="8">
        <f t="shared" si="5"/>
        <v>0</v>
      </c>
      <c r="U19" s="8">
        <f t="shared" si="6"/>
        <v>0</v>
      </c>
      <c r="V19" s="8">
        <f t="shared" si="7"/>
        <v>0</v>
      </c>
      <c r="W19" s="4"/>
      <c r="X19" s="4"/>
      <c r="Y19" s="4"/>
      <c r="Z19" s="4"/>
      <c r="AA19" s="4"/>
      <c r="AB19" s="4"/>
    </row>
    <row r="21" spans="2:28" x14ac:dyDescent="0.3">
      <c r="C21" s="21"/>
    </row>
  </sheetData>
  <mergeCells count="19">
    <mergeCell ref="G6:G7"/>
    <mergeCell ref="H6:H7"/>
    <mergeCell ref="X6:X7"/>
    <mergeCell ref="Y6:Y7"/>
    <mergeCell ref="Z6:Z7"/>
    <mergeCell ref="I6:I7"/>
    <mergeCell ref="K6:K7"/>
    <mergeCell ref="M6:M7"/>
    <mergeCell ref="N6:N7"/>
    <mergeCell ref="B6:B7"/>
    <mergeCell ref="C6:C7"/>
    <mergeCell ref="D6:D7"/>
    <mergeCell ref="E6:E7"/>
    <mergeCell ref="F6:F7"/>
    <mergeCell ref="O6:O7"/>
    <mergeCell ref="W6:W7"/>
    <mergeCell ref="Q6:V6"/>
    <mergeCell ref="AA6:AB6"/>
    <mergeCell ref="P6:P7"/>
  </mergeCells>
  <conditionalFormatting sqref="U8:U17 M8:M19 U19">
    <cfRule type="cellIs" dxfId="15" priority="29" operator="between">
      <formula>8</formula>
      <formula>10</formula>
    </cfRule>
    <cfRule type="cellIs" dxfId="14" priority="30" operator="between">
      <formula>6</formula>
      <formula>7</formula>
    </cfRule>
    <cfRule type="cellIs" dxfId="13" priority="31" operator="equal">
      <formula>5</formula>
    </cfRule>
    <cfRule type="cellIs" dxfId="12" priority="32" operator="greaterThanOrEqual">
      <formula>4</formula>
    </cfRule>
  </conditionalFormatting>
  <conditionalFormatting sqref="V8:V17 N8:N19 V19">
    <cfRule type="cellIs" dxfId="11" priority="25" operator="equal">
      <formula>"Riesgo Bajo"</formula>
    </cfRule>
    <cfRule type="cellIs" dxfId="10" priority="26" operator="equal">
      <formula>"Riesgo Medio"</formula>
    </cfRule>
    <cfRule type="cellIs" dxfId="9" priority="27" operator="equal">
      <formula>"Riesgo Alto"</formula>
    </cfRule>
    <cfRule type="cellIs" dxfId="8" priority="28" operator="equal">
      <formula>"Riesgo Extremo"</formula>
    </cfRule>
  </conditionalFormatting>
  <conditionalFormatting sqref="U18">
    <cfRule type="cellIs" dxfId="7" priority="5" operator="between">
      <formula>8</formula>
      <formula>10</formula>
    </cfRule>
    <cfRule type="cellIs" dxfId="6" priority="6" operator="between">
      <formula>6</formula>
      <formula>7</formula>
    </cfRule>
    <cfRule type="cellIs" dxfId="5" priority="7" operator="equal">
      <formula>5</formula>
    </cfRule>
    <cfRule type="cellIs" dxfId="4" priority="8" operator="greaterThanOrEqual">
      <formula>4</formula>
    </cfRule>
  </conditionalFormatting>
  <conditionalFormatting sqref="V18">
    <cfRule type="cellIs" dxfId="3" priority="1" operator="equal">
      <formula>"Riesgo Bajo"</formula>
    </cfRule>
    <cfRule type="cellIs" dxfId="2" priority="2" operator="equal">
      <formula>"Riesgo Medio"</formula>
    </cfRule>
    <cfRule type="cellIs" dxfId="1" priority="3" operator="equal">
      <formula>"Riesgo Alto"</formula>
    </cfRule>
    <cfRule type="cellIs" dxfId="0" priority="4" operator="equal">
      <formula>"Riesgo Extremo"</formula>
    </cfRule>
  </conditionalFormatting>
  <dataValidations count="6">
    <dataValidation type="list" allowBlank="1" showInputMessage="1" showErrorMessage="1" sqref="E8:E19" xr:uid="{00000000-0002-0000-0000-000000000000}">
      <formula1>$AU$7:$AU$10</formula1>
    </dataValidation>
    <dataValidation type="list" allowBlank="1" showInputMessage="1" showErrorMessage="1" sqref="D8:D19" xr:uid="{00000000-0002-0000-0000-000001000000}">
      <formula1>$AT$7:$AT$8</formula1>
    </dataValidation>
    <dataValidation type="list" allowBlank="1" showInputMessage="1" showErrorMessage="1" sqref="C8:C19" xr:uid="{00000000-0002-0000-0000-000002000000}">
      <formula1>$AS$7:$AS$8</formula1>
    </dataValidation>
    <dataValidation type="list" allowBlank="1" showInputMessage="1" showErrorMessage="1" sqref="Q8:Q19 I8:I19" xr:uid="{00000000-0002-0000-0000-000003000000}">
      <formula1>$AW$7:$AW$11</formula1>
    </dataValidation>
    <dataValidation type="list" allowBlank="1" showInputMessage="1" showErrorMessage="1" sqref="S8:S19 K8:K19" xr:uid="{00000000-0002-0000-0000-000004000000}">
      <formula1>$AX$7:$AX$11</formula1>
    </dataValidation>
    <dataValidation type="list" allowBlank="1" showInputMessage="1" showErrorMessage="1" sqref="F8:F19" xr:uid="{00000000-0002-0000-0000-000005000000}">
      <formula1>$AV$7:$AV$12</formula1>
    </dataValidation>
  </dataValidations>
  <pageMargins left="0.7" right="0.7" top="0.75" bottom="0.75" header="0.3" footer="0.3"/>
  <pageSetup paperSize="120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Comfenalco</dc:creator>
  <cp:lastModifiedBy>Rodrigo Urrea A</cp:lastModifiedBy>
  <cp:lastPrinted>2018-03-26T17:07:58Z</cp:lastPrinted>
  <dcterms:created xsi:type="dcterms:W3CDTF">2013-12-04T16:48:55Z</dcterms:created>
  <dcterms:modified xsi:type="dcterms:W3CDTF">2022-01-17T19:32:33Z</dcterms:modified>
</cp:coreProperties>
</file>