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24226"/>
  <mc:AlternateContent xmlns:mc="http://schemas.openxmlformats.org/markup-compatibility/2006">
    <mc:Choice Requires="x15">
      <x15ac:absPath xmlns:x15ac="http://schemas.microsoft.com/office/spreadsheetml/2010/11/ac" url="C:\Users\jose5\Downloads\"/>
    </mc:Choice>
  </mc:AlternateContent>
  <xr:revisionPtr revIDLastSave="0" documentId="13_ncr:1_{9505AC89-51F8-4A67-B192-2ADAA8F0DEC9}" xr6:coauthVersionLast="47" xr6:coauthVersionMax="47" xr10:uidLastSave="{00000000-0000-0000-0000-000000000000}"/>
  <bookViews>
    <workbookView xWindow="-120" yWindow="-120" windowWidth="20730" windowHeight="11160" tabRatio="873" activeTab="1" xr2:uid="{00000000-000D-0000-FFFF-FFFF00000000}"/>
  </bookViews>
  <sheets>
    <sheet name="CALIFICACION" sheetId="2" r:id="rId1"/>
    <sheet name="SECRETARIA GENERAL" sheetId="41" r:id="rId2"/>
    <sheet name="COMERCIALIZACIÓN Y ATENC AL CLI" sheetId="37" r:id="rId3"/>
    <sheet name="GESTIÓN ADM. -RECURSOS FISICOS" sheetId="43" r:id="rId4"/>
    <sheet name="Hoja1" sheetId="5" state="hidden" r:id="rId5"/>
    <sheet name="GESTIÓN PRESUPUESTAL" sheetId="38" r:id="rId6"/>
    <sheet name="GESTIÓN ADM-SISTEMAS DE LA INF." sheetId="39" r:id="rId7"/>
    <sheet name="GESTIÓN DE TESORERIA  " sheetId="40" r:id="rId8"/>
  </sheets>
  <externalReferences>
    <externalReference r:id="rId9"/>
    <externalReference r:id="rId10"/>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43" l="1"/>
  <c r="J9" i="43"/>
  <c r="N8" i="43"/>
  <c r="J8" i="43"/>
  <c r="N8" i="41" l="1"/>
  <c r="J8" i="41"/>
  <c r="N10" i="40" l="1"/>
  <c r="J10" i="40"/>
  <c r="N8" i="40"/>
  <c r="J8" i="40"/>
  <c r="N10" i="39" l="1"/>
  <c r="J10" i="39"/>
  <c r="N8" i="39"/>
  <c r="J8" i="39"/>
  <c r="N8" i="38" l="1"/>
  <c r="J8" i="38"/>
  <c r="N8" i="37" l="1"/>
  <c r="J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 MARCELA SIERRA CORREA</author>
    <author>EQUIPO</author>
  </authors>
  <commentList>
    <comment ref="C6" authorId="0" shapeId="0" xr:uid="{00000000-0006-0000-0100-000001000000}">
      <text>
        <r>
          <rPr>
            <b/>
            <sz val="9"/>
            <color indexed="81"/>
            <rFont val="Tahoma"/>
            <family val="2"/>
          </rPr>
          <t>NOMBRE DEL RIESGO</t>
        </r>
      </text>
    </comment>
    <comment ref="K6" authorId="0" shapeId="0" xr:uid="{00000000-0006-0000-0100-000002000000}">
      <text>
        <r>
          <rPr>
            <b/>
            <sz val="9"/>
            <color indexed="81"/>
            <rFont val="Tahoma"/>
            <family val="2"/>
          </rPr>
          <t>CONTROL QUE HAY EN EL MOMENTO</t>
        </r>
        <r>
          <rPr>
            <sz val="9"/>
            <color indexed="81"/>
            <rFont val="Tahoma"/>
            <family val="2"/>
          </rPr>
          <t xml:space="preserve">
</t>
        </r>
      </text>
    </comment>
    <comment ref="O6" authorId="0" shapeId="0" xr:uid="{00000000-0006-0000-0100-000003000000}">
      <text>
        <r>
          <rPr>
            <sz val="9"/>
            <color indexed="81"/>
            <rFont val="Tahoma"/>
            <family val="2"/>
          </rPr>
          <t xml:space="preserve">ASUMIR EL RIESGO /COMPARTIR O TRANSFERIR EL RIESGO /EVITAR EL RIEGO
</t>
        </r>
      </text>
    </comment>
    <comment ref="P6" authorId="0" shapeId="0" xr:uid="{00000000-0006-0000-0100-000004000000}">
      <text>
        <r>
          <rPr>
            <b/>
            <sz val="9"/>
            <color indexed="81"/>
            <rFont val="Tahoma"/>
            <family val="2"/>
          </rPr>
          <t>PROPOSITO PARA QUE SE REALIZA EL CONTROL  (VERIFICA, VALIDA, COTEJA, COMPARA) - EXPLICAR COMO SE REALIZA LA ACTIVIDAD DE CONTROL</t>
        </r>
      </text>
    </comment>
    <comment ref="Q6" authorId="0" shapeId="0" xr:uid="{00000000-0006-0000-0100-000005000000}">
      <text>
        <r>
          <rPr>
            <b/>
            <sz val="9"/>
            <color indexed="81"/>
            <rFont val="Tahoma"/>
            <family val="2"/>
          </rPr>
          <t xml:space="preserve"> EJEMPLO SI SON 5 ACCIONES CADA UNA TENDRIA UN PESO DEL 20%, SI SON 2 ACCIONES CADA UNA TENDRIA UN PESO DEL 50%), PARA TOTAL 100%</t>
        </r>
      </text>
    </comment>
    <comment ref="R6" authorId="0" shapeId="0" xr:uid="{00000000-0006-0000-0100-000006000000}">
      <text>
        <r>
          <rPr>
            <b/>
            <sz val="9"/>
            <color indexed="81"/>
            <rFont val="Tahoma"/>
            <family val="2"/>
          </rPr>
          <t>EJEMPLO: PROFESIONAL UNIVERSITARIO /TECNICO /SUBGERENTE /AUXILIAR ADMINISTRATIVO /COORDINADOR</t>
        </r>
      </text>
    </comment>
    <comment ref="S6" authorId="0" shapeId="0" xr:uid="{00000000-0006-0000-0100-000007000000}">
      <text>
        <r>
          <rPr>
            <sz val="9"/>
            <color indexed="81"/>
            <rFont val="Tahoma"/>
            <family val="2"/>
          </rPr>
          <t xml:space="preserve">EJEMPLO: DIARIO /QUINCENAL /MENSUAL/ CADA VEZ QUE SE REALICE UN PAGO /CADA VEZ QUE SE REALICE UN CONTRATO, ETC
</t>
        </r>
      </text>
    </comment>
    <comment ref="T6" authorId="0" shapeId="0" xr:uid="{00000000-0006-0000-0100-000008000000}">
      <text>
        <r>
          <rPr>
            <sz val="9"/>
            <color indexed="81"/>
            <rFont val="Tahoma"/>
            <family val="2"/>
          </rPr>
          <t xml:space="preserve">FECHA EN QUE INICIA LA ACCIÓN 
</t>
        </r>
      </text>
    </comment>
    <comment ref="U6" authorId="0" shapeId="0" xr:uid="{00000000-0006-0000-0100-000009000000}">
      <text>
        <r>
          <rPr>
            <sz val="9"/>
            <color indexed="81"/>
            <rFont val="Tahoma"/>
            <family val="2"/>
          </rPr>
          <t xml:space="preserve">FECHA EN QUE TERMINA LA ACCIÓN 
 </t>
        </r>
      </text>
    </comment>
    <comment ref="V6" authorId="1" shapeId="0" xr:uid="{00000000-0006-0000-0100-00000A000000}">
      <text>
        <r>
          <rPr>
            <b/>
            <sz val="9"/>
            <color indexed="81"/>
            <rFont val="Tahoma"/>
            <charset val="1"/>
          </rPr>
          <t>EQUIPO:</t>
        </r>
        <r>
          <rPr>
            <sz val="9"/>
            <color indexed="81"/>
            <rFont val="Tahoma"/>
            <charset val="1"/>
          </rPr>
          <t xml:space="preserve">
como lo voy hacer?
</t>
        </r>
      </text>
    </comment>
    <comment ref="D7" authorId="0" shapeId="0" xr:uid="{00000000-0006-0000-0100-00000B000000}">
      <text>
        <r>
          <rPr>
            <b/>
            <sz val="9"/>
            <color indexed="81"/>
            <rFont val="Tahoma"/>
            <family val="2"/>
          </rPr>
          <t xml:space="preserve">Interno /Externo
</t>
        </r>
      </text>
    </comment>
    <comment ref="E7" authorId="0" shapeId="0" xr:uid="{00000000-0006-0000-0100-00000C000000}">
      <text>
        <r>
          <rPr>
            <sz val="9"/>
            <color indexed="81"/>
            <rFont val="Tahoma"/>
            <family val="2"/>
          </rPr>
          <t xml:space="preserve">Debilidades/Oportunidades/Fortalezas/Amenazas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 MARCELA SIERRA CORREA</author>
  </authors>
  <commentList>
    <comment ref="C6" authorId="0" shapeId="0" xr:uid="{00000000-0006-0000-0200-000001000000}">
      <text>
        <r>
          <rPr>
            <b/>
            <sz val="9"/>
            <color indexed="81"/>
            <rFont val="Tahoma"/>
            <family val="2"/>
          </rPr>
          <t>NOMBRE DEL RIESGO</t>
        </r>
      </text>
    </comment>
    <comment ref="K6" authorId="0" shapeId="0" xr:uid="{00000000-0006-0000-0200-000002000000}">
      <text>
        <r>
          <rPr>
            <b/>
            <sz val="9"/>
            <color indexed="81"/>
            <rFont val="Tahoma"/>
            <family val="2"/>
          </rPr>
          <t>CONTROL QUE HAY EN EL MOMENTO</t>
        </r>
        <r>
          <rPr>
            <sz val="9"/>
            <color indexed="81"/>
            <rFont val="Tahoma"/>
            <family val="2"/>
          </rPr>
          <t xml:space="preserve">
</t>
        </r>
      </text>
    </comment>
    <comment ref="O6" authorId="0" shapeId="0" xr:uid="{00000000-0006-0000-0200-000003000000}">
      <text>
        <r>
          <rPr>
            <sz val="9"/>
            <color indexed="81"/>
            <rFont val="Tahoma"/>
            <family val="2"/>
          </rPr>
          <t xml:space="preserve">ASUMIR EL RIESGO /COMPARTIR O TRANSFERIR EL RIESGO /EVITAR EL RIEGO
</t>
        </r>
      </text>
    </comment>
    <comment ref="P6" authorId="0" shapeId="0" xr:uid="{00000000-0006-0000-0200-000004000000}">
      <text>
        <r>
          <rPr>
            <b/>
            <sz val="9"/>
            <color indexed="81"/>
            <rFont val="Tahoma"/>
            <family val="2"/>
          </rPr>
          <t>PROPOSITO PARA QUE SE REALIZA EL CONTROL  (VERIFICA, VALIDA, COTEJA, COMPARA) - EXPLICAR COMO SE REALIZA LA ACTIVIDAD DE CONTROL</t>
        </r>
      </text>
    </comment>
    <comment ref="Q6" authorId="0" shapeId="0" xr:uid="{00000000-0006-0000-0200-000005000000}">
      <text>
        <r>
          <rPr>
            <b/>
            <sz val="9"/>
            <color indexed="81"/>
            <rFont val="Tahoma"/>
            <family val="2"/>
          </rPr>
          <t xml:space="preserve"> EJEMPLO SI SON 5 ACCIONES CADA UNA TENDRIA UN PESO DEL 20%, SI SON 2 ACCIONES CADA UNA TENDRIA UN PESO DEL 50%), PARA TOTAL 100%</t>
        </r>
      </text>
    </comment>
    <comment ref="R6" authorId="0" shapeId="0" xr:uid="{00000000-0006-0000-0200-000006000000}">
      <text>
        <r>
          <rPr>
            <b/>
            <sz val="9"/>
            <color indexed="81"/>
            <rFont val="Tahoma"/>
            <family val="2"/>
          </rPr>
          <t>EJEMPLO: PROFESIONAL UNIVERSITARIO /TECNICO /SUBGERENTE /AUXILIAR ADMINISTRATIVO /COORDINADOR</t>
        </r>
      </text>
    </comment>
    <comment ref="S6" authorId="0" shapeId="0" xr:uid="{00000000-0006-0000-0200-000007000000}">
      <text>
        <r>
          <rPr>
            <sz val="9"/>
            <color indexed="81"/>
            <rFont val="Tahoma"/>
            <family val="2"/>
          </rPr>
          <t xml:space="preserve">EJEMPLO: DIARIO /QUINCENAL /MENSUAL/ CADA VEZ QUE SE REALICE UN PAGO /CADA VEZ QUE SE REALICE UN CONTRATO, ETC
</t>
        </r>
      </text>
    </comment>
    <comment ref="T6" authorId="0" shapeId="0" xr:uid="{00000000-0006-0000-0200-000008000000}">
      <text>
        <r>
          <rPr>
            <sz val="9"/>
            <color indexed="81"/>
            <rFont val="Tahoma"/>
            <family val="2"/>
          </rPr>
          <t xml:space="preserve">FECHA EN QUE INICIA LA ACCIÓN 
</t>
        </r>
      </text>
    </comment>
    <comment ref="V6" authorId="0" shapeId="0" xr:uid="{00000000-0006-0000-0200-000009000000}">
      <text>
        <r>
          <rPr>
            <sz val="9"/>
            <color indexed="81"/>
            <rFont val="Tahoma"/>
            <family val="2"/>
          </rPr>
          <t xml:space="preserve">FECHA EN QUE TERMINA LA ACCIÓN 
 </t>
        </r>
      </text>
    </comment>
    <comment ref="D7" authorId="0" shapeId="0" xr:uid="{00000000-0006-0000-0200-00000A000000}">
      <text>
        <r>
          <rPr>
            <b/>
            <sz val="9"/>
            <color indexed="81"/>
            <rFont val="Tahoma"/>
            <family val="2"/>
          </rPr>
          <t xml:space="preserve">Interno /Externo
</t>
        </r>
      </text>
    </comment>
    <comment ref="E7" authorId="0" shapeId="0" xr:uid="{00000000-0006-0000-0200-00000B000000}">
      <text>
        <r>
          <rPr>
            <sz val="9"/>
            <color indexed="81"/>
            <rFont val="Tahoma"/>
            <family val="2"/>
          </rPr>
          <t xml:space="preserve">Debilidades/Oportunidades/Fortalezas/Amenazas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LINA MARCELA SIERRA CORREA</author>
  </authors>
  <commentList>
    <comment ref="C6" authorId="0" shapeId="0" xr:uid="{00000000-0006-0000-0300-000001000000}">
      <text>
        <r>
          <rPr>
            <b/>
            <sz val="9"/>
            <color indexed="81"/>
            <rFont val="Tahoma"/>
            <family val="2"/>
          </rPr>
          <t>NOMBRE DEL RIESGO</t>
        </r>
      </text>
    </comment>
    <comment ref="K6" authorId="0" shapeId="0" xr:uid="{00000000-0006-0000-0300-000002000000}">
      <text>
        <r>
          <rPr>
            <b/>
            <sz val="9"/>
            <color indexed="81"/>
            <rFont val="Tahoma"/>
            <family val="2"/>
          </rPr>
          <t>CONTROL QUE HAY EN EL MOMENTO</t>
        </r>
        <r>
          <rPr>
            <sz val="9"/>
            <color indexed="81"/>
            <rFont val="Tahoma"/>
            <family val="2"/>
          </rPr>
          <t xml:space="preserve">
</t>
        </r>
      </text>
    </comment>
    <comment ref="O6" authorId="0" shapeId="0" xr:uid="{00000000-0006-0000-0300-000003000000}">
      <text>
        <r>
          <rPr>
            <sz val="9"/>
            <color indexed="81"/>
            <rFont val="Tahoma"/>
            <family val="2"/>
          </rPr>
          <t xml:space="preserve">ASUMIR EL RIESGO /COMPARTIR O TRANSFERIR EL RIESGO /EVITAR EL RIEGO
</t>
        </r>
      </text>
    </comment>
    <comment ref="P6" authorId="0" shapeId="0" xr:uid="{00000000-0006-0000-0300-000004000000}">
      <text>
        <r>
          <rPr>
            <b/>
            <sz val="9"/>
            <color indexed="81"/>
            <rFont val="Tahoma"/>
            <family val="2"/>
          </rPr>
          <t>PROPOSITO PARA QUE SE REALIZA EL CONTROL  (VERIFICA, VALIDA, COTEJA, COMPARA) - EXPLICAR COMO SE REALIZA LA ACTIVIDAD DE CONTROL</t>
        </r>
      </text>
    </comment>
    <comment ref="Q6" authorId="0" shapeId="0" xr:uid="{00000000-0006-0000-0300-000005000000}">
      <text>
        <r>
          <rPr>
            <b/>
            <sz val="9"/>
            <color indexed="81"/>
            <rFont val="Tahoma"/>
            <family val="2"/>
          </rPr>
          <t xml:space="preserve"> EJEMPLO SI SON 5 ACCIONES CADA UNA TENDRIA UN PESO DEL 20%, SI SON 2 ACCIONES CADA UNA TENDRIA UN PESO DEL 50%), PARA TOTAL 100%</t>
        </r>
      </text>
    </comment>
    <comment ref="R6" authorId="0" shapeId="0" xr:uid="{00000000-0006-0000-0300-000006000000}">
      <text>
        <r>
          <rPr>
            <b/>
            <sz val="9"/>
            <color indexed="81"/>
            <rFont val="Tahoma"/>
            <family val="2"/>
          </rPr>
          <t>EJEMPLO: PROFESIONAL UNIVERSITARIO /TECNICO /SUBGERENTE /AUXILIAR ADMINISTRATIVO /COORDINADOR</t>
        </r>
      </text>
    </comment>
    <comment ref="S6" authorId="0" shapeId="0" xr:uid="{00000000-0006-0000-0300-000007000000}">
      <text>
        <r>
          <rPr>
            <sz val="9"/>
            <color indexed="81"/>
            <rFont val="Tahoma"/>
            <family val="2"/>
          </rPr>
          <t xml:space="preserve">EJEMPLO: DIARIO /QUINCENAL /MENSUAL/ CADA VEZ QUE SE REALICE UN PAGO /CADA VEZ QUE SE REALICE UN CONTRATO, ETC
</t>
        </r>
      </text>
    </comment>
    <comment ref="T6" authorId="0" shapeId="0" xr:uid="{00000000-0006-0000-0300-000008000000}">
      <text>
        <r>
          <rPr>
            <sz val="9"/>
            <color indexed="81"/>
            <rFont val="Tahoma"/>
            <family val="2"/>
          </rPr>
          <t xml:space="preserve">FECHA EN QUE INICIA LA ACCIÓN 
</t>
        </r>
      </text>
    </comment>
    <comment ref="U6" authorId="0" shapeId="0" xr:uid="{00000000-0006-0000-0300-000009000000}">
      <text>
        <r>
          <rPr>
            <sz val="9"/>
            <color indexed="81"/>
            <rFont val="Tahoma"/>
            <family val="2"/>
          </rPr>
          <t xml:space="preserve">FECHA EN QUE TERMINA LA ACCIÓN 
 </t>
        </r>
      </text>
    </comment>
    <comment ref="D7" authorId="0" shapeId="0" xr:uid="{00000000-0006-0000-0300-00000A000000}">
      <text>
        <r>
          <rPr>
            <b/>
            <sz val="9"/>
            <color indexed="81"/>
            <rFont val="Tahoma"/>
            <family val="2"/>
          </rPr>
          <t xml:space="preserve">Interno /Externo
</t>
        </r>
      </text>
    </comment>
    <comment ref="E7" authorId="0" shapeId="0" xr:uid="{00000000-0006-0000-0300-00000B000000}">
      <text>
        <r>
          <rPr>
            <sz val="9"/>
            <color indexed="81"/>
            <rFont val="Tahoma"/>
            <family val="2"/>
          </rPr>
          <t xml:space="preserve">Debilidades/Oportunidades/Fortalezas/Amenazas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LINA MARCELA SIERRA CORREA</author>
  </authors>
  <commentList>
    <comment ref="C6" authorId="0" shapeId="0" xr:uid="{00000000-0006-0000-0500-000001000000}">
      <text>
        <r>
          <rPr>
            <b/>
            <sz val="9"/>
            <color indexed="81"/>
            <rFont val="Tahoma"/>
            <family val="2"/>
          </rPr>
          <t>NOMBRE DEL RIESGO</t>
        </r>
      </text>
    </comment>
    <comment ref="K6" authorId="0" shapeId="0" xr:uid="{00000000-0006-0000-0500-000002000000}">
      <text>
        <r>
          <rPr>
            <b/>
            <sz val="9"/>
            <color indexed="81"/>
            <rFont val="Tahoma"/>
            <family val="2"/>
          </rPr>
          <t>CONTROL QUE HAY EN EL MOMENTO</t>
        </r>
        <r>
          <rPr>
            <sz val="9"/>
            <color indexed="81"/>
            <rFont val="Tahoma"/>
            <family val="2"/>
          </rPr>
          <t xml:space="preserve">
</t>
        </r>
      </text>
    </comment>
    <comment ref="O6" authorId="0" shapeId="0" xr:uid="{00000000-0006-0000-0500-000003000000}">
      <text>
        <r>
          <rPr>
            <sz val="9"/>
            <color indexed="81"/>
            <rFont val="Tahoma"/>
            <family val="2"/>
          </rPr>
          <t xml:space="preserve">ASUMIR EL RIESGO /COMPARTIR O TRANSFERIR EL RIESGO /EVITAR EL RIEGO
</t>
        </r>
      </text>
    </comment>
    <comment ref="P6" authorId="0" shapeId="0" xr:uid="{00000000-0006-0000-0500-000004000000}">
      <text>
        <r>
          <rPr>
            <b/>
            <sz val="9"/>
            <color indexed="81"/>
            <rFont val="Tahoma"/>
            <family val="2"/>
          </rPr>
          <t>PROPOSITO PARA QUE SE REALIZA EL CONTROL  (VERIFICA, VALIDA, COTEJA, COMPARA) - EXPLICAR COMO SE REALIZA LA ACTIVIDAD DE CONTROL</t>
        </r>
      </text>
    </comment>
    <comment ref="Q6" authorId="0" shapeId="0" xr:uid="{00000000-0006-0000-0500-000005000000}">
      <text>
        <r>
          <rPr>
            <b/>
            <sz val="9"/>
            <color indexed="81"/>
            <rFont val="Tahoma"/>
            <family val="2"/>
          </rPr>
          <t xml:space="preserve"> EJEMPLO SI SON 5 ACCIONES CADA UNA TENDRIA UN PESO DEL 20%, SI SON 2 ACCIONES CADA UNA TENDRIA UN PESO DEL 50%), PARA TOTAL 100%</t>
        </r>
      </text>
    </comment>
    <comment ref="R6" authorId="0" shapeId="0" xr:uid="{00000000-0006-0000-0500-000006000000}">
      <text>
        <r>
          <rPr>
            <b/>
            <sz val="9"/>
            <color indexed="81"/>
            <rFont val="Tahoma"/>
            <family val="2"/>
          </rPr>
          <t>EJEMPLO: PROFESIONAL UNIVERSITARIO /TECNICO /SUBGERENTE /AUXILIAR ADMINISTRATIVO /COORDINADOR</t>
        </r>
      </text>
    </comment>
    <comment ref="S6" authorId="0" shapeId="0" xr:uid="{00000000-0006-0000-0500-000007000000}">
      <text>
        <r>
          <rPr>
            <sz val="9"/>
            <color indexed="81"/>
            <rFont val="Tahoma"/>
            <family val="2"/>
          </rPr>
          <t xml:space="preserve">EJEMPLO: DIARIO /QUINCENAL /MENSUAL/ CADA VEZ QUE SE REALICE UN PAGO /CADA VEZ QUE SE REALICE UN CONTRATO, ETC
</t>
        </r>
      </text>
    </comment>
    <comment ref="T6" authorId="0" shapeId="0" xr:uid="{00000000-0006-0000-0500-000008000000}">
      <text>
        <r>
          <rPr>
            <sz val="9"/>
            <color indexed="81"/>
            <rFont val="Tahoma"/>
            <family val="2"/>
          </rPr>
          <t xml:space="preserve">FECHA EN QUE INICIA LA ACCIÓN 
</t>
        </r>
      </text>
    </comment>
    <comment ref="U6" authorId="0" shapeId="0" xr:uid="{00000000-0006-0000-0500-000009000000}">
      <text>
        <r>
          <rPr>
            <sz val="9"/>
            <color indexed="81"/>
            <rFont val="Tahoma"/>
            <family val="2"/>
          </rPr>
          <t xml:space="preserve">FECHA EN QUE TERMINA LA ACCIÓN 
 </t>
        </r>
      </text>
    </comment>
    <comment ref="D7" authorId="0" shapeId="0" xr:uid="{00000000-0006-0000-0500-00000A000000}">
      <text>
        <r>
          <rPr>
            <b/>
            <sz val="9"/>
            <color indexed="81"/>
            <rFont val="Tahoma"/>
            <family val="2"/>
          </rPr>
          <t xml:space="preserve">Interno /Externo
</t>
        </r>
      </text>
    </comment>
    <comment ref="E7" authorId="0" shapeId="0" xr:uid="{00000000-0006-0000-0500-00000B000000}">
      <text>
        <r>
          <rPr>
            <sz val="9"/>
            <color indexed="81"/>
            <rFont val="Tahoma"/>
            <family val="2"/>
          </rPr>
          <t xml:space="preserve">Debilidades/Oportunidades/Fortalezas/Amenazas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LINA MARCELA SIERRA CORREA</author>
  </authors>
  <commentList>
    <comment ref="C6" authorId="0" shapeId="0" xr:uid="{00000000-0006-0000-0600-000001000000}">
      <text>
        <r>
          <rPr>
            <b/>
            <sz val="9"/>
            <color indexed="81"/>
            <rFont val="Tahoma"/>
            <family val="2"/>
          </rPr>
          <t>NOMBRE DEL RIESGO</t>
        </r>
      </text>
    </comment>
    <comment ref="K6" authorId="0" shapeId="0" xr:uid="{00000000-0006-0000-0600-000002000000}">
      <text>
        <r>
          <rPr>
            <b/>
            <sz val="9"/>
            <color indexed="81"/>
            <rFont val="Tahoma"/>
            <family val="2"/>
          </rPr>
          <t>CONTROL QUE HAY EN EL MOMENTO</t>
        </r>
        <r>
          <rPr>
            <sz val="9"/>
            <color indexed="81"/>
            <rFont val="Tahoma"/>
            <family val="2"/>
          </rPr>
          <t xml:space="preserve">
</t>
        </r>
      </text>
    </comment>
    <comment ref="O6" authorId="0" shapeId="0" xr:uid="{00000000-0006-0000-0600-000003000000}">
      <text>
        <r>
          <rPr>
            <sz val="9"/>
            <color indexed="81"/>
            <rFont val="Tahoma"/>
            <family val="2"/>
          </rPr>
          <t xml:space="preserve">ASUMIR EL RIESGO /COMPARTIR O TRANSFERIR EL RIESGO /EVITAR EL RIEGO
</t>
        </r>
      </text>
    </comment>
    <comment ref="P6" authorId="0" shapeId="0" xr:uid="{00000000-0006-0000-0600-000004000000}">
      <text>
        <r>
          <rPr>
            <b/>
            <sz val="9"/>
            <color indexed="81"/>
            <rFont val="Tahoma"/>
            <family val="2"/>
          </rPr>
          <t>PROPOSITO PARA QUE SE REALIZA EL CONTROL  (VERIFICA, VALIDA, COTEJA, COMPARA) - EXPLICAR COMO SE REALIZA LA ACTIVIDAD DE CONTROL</t>
        </r>
      </text>
    </comment>
    <comment ref="Q6" authorId="0" shapeId="0" xr:uid="{00000000-0006-0000-0600-000005000000}">
      <text>
        <r>
          <rPr>
            <b/>
            <sz val="9"/>
            <color indexed="81"/>
            <rFont val="Tahoma"/>
            <family val="2"/>
          </rPr>
          <t xml:space="preserve"> EJEMPLO SI SON 5 ACCIONES CADA UNA TENDRIA UN PESO DEL 20%, SI SON 2 ACCIONES CADA UNA TENDRIA UN PESO DEL 50%), PARA TOTAL 100%</t>
        </r>
      </text>
    </comment>
    <comment ref="R6" authorId="0" shapeId="0" xr:uid="{00000000-0006-0000-0600-000006000000}">
      <text>
        <r>
          <rPr>
            <b/>
            <sz val="9"/>
            <color indexed="81"/>
            <rFont val="Tahoma"/>
            <family val="2"/>
          </rPr>
          <t>EJEMPLO: PROFESIONAL UNIVERSITARIO /TECNICO /SUBGERENTE /AUXILIAR ADMINISTRATIVO /COORDINADOR</t>
        </r>
      </text>
    </comment>
    <comment ref="S6" authorId="0" shapeId="0" xr:uid="{00000000-0006-0000-0600-000007000000}">
      <text>
        <r>
          <rPr>
            <sz val="9"/>
            <color indexed="81"/>
            <rFont val="Tahoma"/>
            <family val="2"/>
          </rPr>
          <t xml:space="preserve">EJEMPLO: DIARIO /QUINCENAL /MENSUAL/ CADA VEZ QUE SE REALICE UN PAGO /CADA VEZ QUE SE REALICE UN CONTRATO, ETC
</t>
        </r>
      </text>
    </comment>
    <comment ref="T6" authorId="0" shapeId="0" xr:uid="{00000000-0006-0000-0600-000008000000}">
      <text>
        <r>
          <rPr>
            <sz val="9"/>
            <color indexed="81"/>
            <rFont val="Tahoma"/>
            <family val="2"/>
          </rPr>
          <t xml:space="preserve">FECHA EN QUE INICIA LA ACCIÓN 
</t>
        </r>
      </text>
    </comment>
    <comment ref="U6" authorId="0" shapeId="0" xr:uid="{00000000-0006-0000-0600-000009000000}">
      <text>
        <r>
          <rPr>
            <sz val="9"/>
            <color indexed="81"/>
            <rFont val="Tahoma"/>
            <family val="2"/>
          </rPr>
          <t xml:space="preserve">FECHA EN QUE TERMINA LA ACCIÓN 
 </t>
        </r>
      </text>
    </comment>
    <comment ref="D7" authorId="0" shapeId="0" xr:uid="{00000000-0006-0000-0600-00000A000000}">
      <text>
        <r>
          <rPr>
            <b/>
            <sz val="9"/>
            <color indexed="81"/>
            <rFont val="Tahoma"/>
            <family val="2"/>
          </rPr>
          <t xml:space="preserve">Interno /Externo
</t>
        </r>
      </text>
    </comment>
    <comment ref="E7" authorId="0" shapeId="0" xr:uid="{00000000-0006-0000-0600-00000B000000}">
      <text>
        <r>
          <rPr>
            <sz val="9"/>
            <color indexed="81"/>
            <rFont val="Tahoma"/>
            <family val="2"/>
          </rPr>
          <t xml:space="preserve">Debilidades/Oportunidades/Fortalezas/Amenazas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LINA MARCELA SIERRA CORREA</author>
    <author>EQUIPO</author>
  </authors>
  <commentList>
    <comment ref="C6" authorId="0" shapeId="0" xr:uid="{00000000-0006-0000-0700-000001000000}">
      <text>
        <r>
          <rPr>
            <b/>
            <sz val="9"/>
            <color indexed="81"/>
            <rFont val="Tahoma"/>
            <family val="2"/>
          </rPr>
          <t>NOMBRE DEL RIESGO</t>
        </r>
      </text>
    </comment>
    <comment ref="K6" authorId="0" shapeId="0" xr:uid="{00000000-0006-0000-0700-000002000000}">
      <text>
        <r>
          <rPr>
            <b/>
            <sz val="9"/>
            <color indexed="81"/>
            <rFont val="Tahoma"/>
            <family val="2"/>
          </rPr>
          <t>CONTROL QUE HAY EN EL MOMENTO</t>
        </r>
        <r>
          <rPr>
            <sz val="9"/>
            <color indexed="81"/>
            <rFont val="Tahoma"/>
            <family val="2"/>
          </rPr>
          <t xml:space="preserve">
</t>
        </r>
      </text>
    </comment>
    <comment ref="O6" authorId="0" shapeId="0" xr:uid="{00000000-0006-0000-0700-000003000000}">
      <text>
        <r>
          <rPr>
            <sz val="9"/>
            <color indexed="81"/>
            <rFont val="Tahoma"/>
            <family val="2"/>
          </rPr>
          <t xml:space="preserve">ASUMIR EL RIESGO /COMPARTIR O TRANSFERIR EL RIESGO /EVITAR EL RIEGO
</t>
        </r>
      </text>
    </comment>
    <comment ref="P6" authorId="0" shapeId="0" xr:uid="{00000000-0006-0000-0700-000004000000}">
      <text>
        <r>
          <rPr>
            <b/>
            <sz val="9"/>
            <color indexed="81"/>
            <rFont val="Tahoma"/>
            <family val="2"/>
          </rPr>
          <t>PROPOSITO PARA QUE SE REALIZA EL CONTROL  (VERIFICA, VALIDA, COTEJA, COMPARA) - EXPLICAR COMO SE REALIZA LA ACTIVIDAD DE CONTROL</t>
        </r>
      </text>
    </comment>
    <comment ref="Q6" authorId="0" shapeId="0" xr:uid="{00000000-0006-0000-0700-000005000000}">
      <text>
        <r>
          <rPr>
            <b/>
            <sz val="9"/>
            <color indexed="81"/>
            <rFont val="Tahoma"/>
            <family val="2"/>
          </rPr>
          <t xml:space="preserve"> EJEMPLO SI SON 5 ACCIONES CADA UNA TENDRIA UN PESO DEL 20%, SI SON 2 ACCIONES CADA UNA TENDRIA UN PESO DEL 50%), PARA TOTAL 100%</t>
        </r>
      </text>
    </comment>
    <comment ref="R6" authorId="0" shapeId="0" xr:uid="{00000000-0006-0000-0700-000006000000}">
      <text>
        <r>
          <rPr>
            <b/>
            <sz val="9"/>
            <color indexed="81"/>
            <rFont val="Tahoma"/>
            <family val="2"/>
          </rPr>
          <t>EJEMPLO: PROFESIONAL UNIVERSITARIO /TECNICO /SUBGERENTE /AUXILIAR ADMINISTRATIVO /COORDINADOR</t>
        </r>
      </text>
    </comment>
    <comment ref="S6" authorId="0" shapeId="0" xr:uid="{00000000-0006-0000-0700-000007000000}">
      <text>
        <r>
          <rPr>
            <sz val="9"/>
            <color indexed="81"/>
            <rFont val="Tahoma"/>
            <family val="2"/>
          </rPr>
          <t xml:space="preserve">EJEMPLO: DIARIO /QUINCENAL /MENSUAL/ CADA VEZ QUE SE REALICE UN PAGO /CADA VEZ QUE SE REALICE UN CONTRATO, ETC
</t>
        </r>
      </text>
    </comment>
    <comment ref="T6" authorId="0" shapeId="0" xr:uid="{00000000-0006-0000-0700-000008000000}">
      <text>
        <r>
          <rPr>
            <sz val="9"/>
            <color indexed="81"/>
            <rFont val="Tahoma"/>
            <family val="2"/>
          </rPr>
          <t xml:space="preserve">FECHA EN QUE INICIA LA ACCIÓN 
</t>
        </r>
      </text>
    </comment>
    <comment ref="U6" authorId="0" shapeId="0" xr:uid="{00000000-0006-0000-0700-000009000000}">
      <text>
        <r>
          <rPr>
            <sz val="9"/>
            <color indexed="81"/>
            <rFont val="Tahoma"/>
            <family val="2"/>
          </rPr>
          <t xml:space="preserve">FECHA EN QUE TERMINA LA ACCIÓN 
 </t>
        </r>
      </text>
    </comment>
    <comment ref="V6" authorId="1" shapeId="0" xr:uid="{00000000-0006-0000-0700-00000A000000}">
      <text>
        <r>
          <rPr>
            <b/>
            <sz val="9"/>
            <color indexed="81"/>
            <rFont val="Tahoma"/>
            <family val="2"/>
          </rPr>
          <t>EQUIPO:</t>
        </r>
        <r>
          <rPr>
            <sz val="9"/>
            <color indexed="81"/>
            <rFont val="Tahoma"/>
            <family val="2"/>
          </rPr>
          <t xml:space="preserve">
como lo voy hacer?
</t>
        </r>
      </text>
    </comment>
    <comment ref="D7" authorId="0" shapeId="0" xr:uid="{00000000-0006-0000-0700-00000B000000}">
      <text>
        <r>
          <rPr>
            <b/>
            <sz val="9"/>
            <color indexed="81"/>
            <rFont val="Tahoma"/>
            <family val="2"/>
          </rPr>
          <t xml:space="preserve">Interno /Externo
</t>
        </r>
      </text>
    </comment>
    <comment ref="E7" authorId="0" shapeId="0" xr:uid="{00000000-0006-0000-0700-00000C000000}">
      <text>
        <r>
          <rPr>
            <sz val="9"/>
            <color indexed="81"/>
            <rFont val="Tahoma"/>
            <family val="2"/>
          </rPr>
          <t xml:space="preserve">Debilidades/Oportunidades/Fortalezas/Amenazas
</t>
        </r>
      </text>
    </comment>
  </commentList>
</comments>
</file>

<file path=xl/sharedStrings.xml><?xml version="1.0" encoding="utf-8"?>
<sst xmlns="http://schemas.openxmlformats.org/spreadsheetml/2006/main" count="470" uniqueCount="221">
  <si>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</si>
  <si>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</si>
  <si>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</si>
  <si>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</si>
  <si>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</si>
  <si>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</si>
  <si>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</si>
  <si>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</si>
  <si>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</si>
  <si>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</si>
  <si>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</si>
  <si>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</si>
  <si>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</si>
  <si>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</si>
  <si>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</si>
  <si>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</si>
  <si>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</si>
  <si>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</si>
  <si>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</si>
  <si>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</si>
  <si>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</si>
  <si>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</si>
  <si>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</si>
  <si>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</si>
  <si>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</si>
  <si>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</si>
  <si>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</si>
  <si>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</si>
  <si>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</si>
  <si>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</si>
  <si>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No. Riesgo</t>
  </si>
  <si>
    <t>Descripción del Riesgo</t>
  </si>
  <si>
    <t>Causa (s)</t>
  </si>
  <si>
    <t>Tipo de riesgo</t>
  </si>
  <si>
    <t>Probabilidad
(1-3)</t>
  </si>
  <si>
    <t>Impacto
(5-20)</t>
  </si>
  <si>
    <t>Código: GCI-P-02-R-01</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</si>
  <si>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</si>
  <si>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</si>
  <si>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</si>
  <si>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</si>
  <si>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</si>
  <si>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</si>
  <si>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</si>
  <si>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</si>
  <si>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</si>
  <si>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</si>
  <si>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</si>
  <si>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</si>
  <si>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</si>
  <si>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NOMBRE PROCESO:</t>
  </si>
  <si>
    <t>OBJETIVO DEL PROCESO:</t>
  </si>
  <si>
    <t xml:space="preserve">Dra. ALBA LUCIA RODRIGUEZ SIERRA </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</si>
  <si>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</si>
  <si>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</si>
  <si>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</si>
  <si>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</si>
  <si>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</si>
  <si>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</si>
  <si>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</si>
  <si>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</si>
  <si>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</si>
  <si>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</si>
  <si>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</si>
  <si>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</si>
  <si>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</si>
  <si>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</si>
  <si>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</si>
  <si>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</si>
  <si>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</si>
  <si>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</si>
  <si>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</si>
  <si>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</si>
  <si>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</si>
  <si>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</si>
  <si>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</si>
  <si>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</si>
  <si>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</si>
  <si>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</si>
  <si>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</si>
  <si>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</si>
  <si>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</si>
  <si>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</si>
  <si>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GESTION DE RECURSOS</t>
  </si>
  <si>
    <t>OFICINA GESTION DE RECURSOS</t>
  </si>
  <si>
    <t>Diseñar, organizar, coordinar, ejecutar y controlar las actividades del proceso de Gestión de Recursos, garantizando la optimización, eficiencia y celeridad como apoyo a la gestión.</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</si>
  <si>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</si>
  <si>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</si>
  <si>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</si>
  <si>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</si>
  <si>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</si>
  <si>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se lleva control minucioso de todas las entradas y salidas del almacen en el sistema ialep.</t>
  </si>
  <si>
    <t>Fecha de emisión: 30/04/2021</t>
  </si>
  <si>
    <t>Dra. LINA MARCELA GRISALES GOMEZ</t>
  </si>
  <si>
    <t>Subgerencia Administrativa Y Financiera</t>
  </si>
  <si>
    <t>Jefe oficina de Control Interno De Gestión</t>
  </si>
  <si>
    <t xml:space="preserve">SECRETARÍA GENERAL </t>
  </si>
  <si>
    <t>Atender las necesidades de carácter legal de Empresas Públicas del Quindío, EPQ S.A E.S.P, propendiendo por la aplicación de la normatividad vigente a cada uno de los procesos que se desarrollan en EPQ, atiende todos los asuntos judiciales, contractuales y administrativos, proporcionando  respaldo jurídico en los procesos contractuales y representación judicial y extrajudicial de la entidad.</t>
  </si>
  <si>
    <t>Indicador</t>
  </si>
  <si>
    <t>SECRETARÍA GENERAL</t>
  </si>
  <si>
    <t>sanciones por parte de las entidades de control</t>
  </si>
  <si>
    <t xml:space="preserve">riesgo de cumplimiento </t>
  </si>
  <si>
    <t>Secretario General</t>
  </si>
  <si>
    <t xml:space="preserve">cuatrimestral </t>
  </si>
  <si>
    <t>Se informará a la oficina de Control Interno Disciplinario para tomar las medidas correspondiente.</t>
  </si>
  <si>
    <t xml:space="preserve">Dr. JOHN ALEXANDER MORALES ARENAS </t>
  </si>
  <si>
    <t>Jefe De Oficina De Control Interno De Gestión</t>
  </si>
  <si>
    <t>Verificación de Evidencias y valoración de la mismas (analisis)</t>
  </si>
  <si>
    <t>Dra. ALBA LUCIA RODRIGUEZ SIERRA</t>
  </si>
  <si>
    <t xml:space="preserve">Subgerencia de Comercialización de Servicios y Atención al Usuario </t>
  </si>
  <si>
    <t>TIENE COMO FINALIDAD GARANTIZAR LA OFERTA DE SERVICIOS PUBLICOS DE EXCELENTECALIDAD, QUE LOGREN SATISFACER LAS NECESIDADES Y ESPECTATIVAS DE LOS USUARIOS Y PARTES INTERESADAS. AL INTERIOR DEL PROCESO SE GENERA LA VENTA, MEDICION, FACTURACION Y CONTROL DE PERDIDAS COMERCIALES DE LOS SERVICIOS PUBLICOS DOMICILIARIOS OFRECIDOS DEACUERDO A LA NORMATIVIDAD VIGENTE Y POLITICAS DE LA EMPRESA.</t>
  </si>
  <si>
    <t>Comercial</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</si>
  <si>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</si>
  <si>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</si>
  <si>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</si>
  <si>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</si>
  <si>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 xml:space="preserve">1. El coordinador mensualmente realiza seguimiento del desarrollo y cumplimiento de las actividades en campo. A traves de reuniones y verificacion en software de IALEPH y LECTURAS DE CAMPO. Cuando se detecta una observacion se remite al jefe inmediato, dependiendo de la gravedad se manda a control interno disciplinario. Se presenta como evidencia información del trabajo de campo, asimismo, las quejas o reclamos de los usuarios </t>
  </si>
  <si>
    <t>semestral</t>
  </si>
  <si>
    <t>Dr.  JHON HAROLD RENGIFO LÓPEZ</t>
  </si>
  <si>
    <t>Subgerencia  De Comercialización Y Atención Al  Cliente</t>
  </si>
  <si>
    <t>Fecha de Terminación</t>
  </si>
  <si>
    <t xml:space="preserve">Indicador </t>
  </si>
  <si>
    <t>Jefe oficina de Control Interno de Gestión</t>
  </si>
  <si>
    <t>GESTION FINANCIERA  - PRESUPUESTO</t>
  </si>
  <si>
    <t>Gestionar y administrar los recursos financieros de Empresas Públicas del Quindío E.P.Q S.A E.S.P brindando informacion confiable y veraz de manera que asegure que los recursos economicos sean optimizados de acuerdo a las necesidades y obligaciones  de la organizacion.</t>
  </si>
  <si>
    <t xml:space="preserve">Poca racionalización en el gasto, y seguimiento no oportuno ni apropiado de la ejecución presupuestal en curso.
</t>
  </si>
  <si>
    <t>Déficit fiscal.
No suscripción de Convenios.
Deficiente Gestión. 
Incumplimiento de metas.
Rubros agotados antes de lo programado</t>
  </si>
  <si>
    <t>Responsable: Jefe de Oficina.           Periocidad: seguimiento trimestral         Proposito: Informar a la alta direccion.       Control: Reuniones constantes con la Gerencia.        Desviación: Sino se planea bien el presupuesto se llegara a un Deficit Fiscal, y no se podra cumplir con las metas.  Soporte: Las envidencias se encuentran en el Presupuesto.</t>
  </si>
  <si>
    <t>Modificar, elaborar y proyectar el presupuesto acorde con las posibilidades financieras de la empresa, aprobarlo y socializarlo debidamente. Modificarlo cuando así sea necesario.</t>
  </si>
  <si>
    <t>NUMERO DE INFORMES DE ENTREGA/ NUMERO DE INFORMES REALIZADOS</t>
  </si>
  <si>
    <t>INFORME</t>
  </si>
  <si>
    <t>REALIZAR REUNIONES CON LA ALTA GERENCIA</t>
  </si>
  <si>
    <t xml:space="preserve">Jefe Oficina De Control Interno De Gestión </t>
  </si>
  <si>
    <t>SISTEMAS DE INFORMACIÓN</t>
  </si>
  <si>
    <t>Garantizar el suministro de información necesaria, oportuna y confiable a los grupos de interes internos y externos, que facilite el cumplimiento de la misión con el apoyo del software, hardware y medios de comunicación pertinentes de acuerdo con las normas legales y las politicas de la organización.</t>
  </si>
  <si>
    <t>Gestion Sistemas de informacion</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</si>
  <si>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</si>
  <si>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</si>
  <si>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</si>
  <si>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</si>
  <si>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</si>
  <si>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</si>
  <si>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 xml:space="preserve">Se envía notificación  a gestion de sistemas de informacion  la creación, modificación e inactivación de usuarios de los aplicativos
</t>
  </si>
  <si>
    <t>Se notifica al responsable del usuario que haya incurrido en la falta para que se tomen las medidas pertinentes y se procederá con las acciones necesarias sobre los datos afectados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</si>
  <si>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</si>
  <si>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</si>
  <si>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</si>
  <si>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</si>
  <si>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Cada Que Se Firma Un  Documento Digitalmente</t>
  </si>
  <si>
    <t>Acciones ejecutadas</t>
  </si>
  <si>
    <t>Control de documentos firmados</t>
  </si>
  <si>
    <t>Aviso a los responsables para que se invalide cualquier documento desautorizado</t>
  </si>
  <si>
    <t>Jefe Oficina De Control Interno De Gestión</t>
  </si>
  <si>
    <t>TESORERÍA</t>
  </si>
  <si>
    <t>Planear, organizar, supervisar y controlar todas las operaciones de tesorería, ejecutando eficazmente los recursos tanto propios como dados en administración bajo la modalidad convenios interadministrativos o por el sistema general de regalias</t>
  </si>
  <si>
    <t xml:space="preserve">Efecto (s) si se materializa / Consecuencia </t>
  </si>
  <si>
    <t>Clasificación</t>
  </si>
  <si>
    <t>Tratamiento del Riesgo/Opción de manejo</t>
  </si>
  <si>
    <t>Peso de Acción (%)</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</si>
  <si>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</si>
  <si>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</si>
  <si>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</si>
  <si>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</si>
  <si>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 xml:space="preserve">Por medio del código de barras y a través del lector, pueden ser ingresados los cupones de facturas que los usuarios pagan a diario y éstos son registrados automaticamente en el software comercial Ialeph. Se realizaron varias pruebas al nuevo proceso de sistematización de soportes de pago, del servicio de acueducto y alcantarillado logrando así, su implementación. </t>
  </si>
  <si>
    <t>Diario</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</si>
  <si>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</si>
  <si>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</si>
  <si>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</si>
  <si>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</si>
  <si>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</si>
  <si>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</si>
  <si>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</si>
  <si>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Profesional Universitario Tesoreria/ Gerencia</t>
  </si>
  <si>
    <t>Comprobantes, cheques.</t>
  </si>
  <si>
    <t>Dra. LINA MARCELA GRISALES GÓMEZ</t>
  </si>
  <si>
    <t xml:space="preserve">Dra. ALBA LUCÍA RODRÍGUEZ SIERRA </t>
  </si>
  <si>
    <t>OFICINA DE GESTIÓN PRESUPUESTAL</t>
  </si>
  <si>
    <t xml:space="preserve">TESORERÍA GENERAL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</si>
  <si>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</si>
  <si>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</si>
  <si>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Fecha de presentación de manifestaciones de interés / Cronograma establecido para la recepción de manifestaciones de interés  </t>
  </si>
  <si>
    <t xml:space="preserve">Seguimiento y control en el proceso de presentación de manifestacionde interés para participar en procesos contractuales </t>
  </si>
  <si>
    <t xml:space="preserve">Posibilidad de existir un favorecimiento a proponentes alterando el cronograma establecido para la recepción de manifestaciones de interés para participar en procesos contractuales </t>
  </si>
  <si>
    <t>Acciones Preventivas / Descripción de los controles+P6:P12</t>
  </si>
  <si>
    <t>NOMBRE DEL SUBGERENTE: LINA MARCELA GRISALES GOMEZ</t>
  </si>
  <si>
    <t>NOMBRE DE LA SUBGERENCIA: SUBGERENCIA ADMINISTRATIVA Y FINANCIERA</t>
  </si>
  <si>
    <t>Jefe oficina Asesora de Control Interno</t>
  </si>
  <si>
    <t>Acciones Preventivas/ descripción de los Controles</t>
  </si>
  <si>
    <t>JEFE DE OFICINA DE PRESUPUESTO</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</si>
  <si>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</si>
  <si>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 xml:space="preserve">Publicación en página web de la empresa de los procesos contractuales https://www.epq.gov.co/index.php/es/ // cronograma estabelcido// Formatos de radicación de manifestaciones de interés en participar en los procesos (Archivos de la Secretaría General)       </t>
  </si>
  <si>
    <t>Una vez revisado el Riesgo de Corrupción se evidencia que cuenta con los seis (6) pasos requeridos para el  control existente, desde la Guia Para La Administración Del Riesgo y adoptados para cada proceso de nuestra Entidad, el lider manifiesta que  la evidencia  se encuentra en el archivo de la oficina , por si no se logra abrir el link  relacionado,  ya que es muy pesado los archivos y a veces no funciona. Se consolida y entrega a la oficina de control interno  para determinar las acciones correspondientes.</t>
  </si>
  <si>
    <t xml:space="preserve"> 3. Capacitacion por parte de la oficina de control interno disciplinario al comite de gerencia y jefe de área. 4. se Implementarán de impresoras termicas con el fin de controlar el jineteo. 5. Socializacion del nuevo reglamento interno de trabajo</t>
  </si>
  <si>
    <t>10% c/U</t>
  </si>
  <si>
    <t xml:space="preserve">Oficina Control Interno disciplinario, Oficina Gestión de Recursos, Subgerente Comercial, Profesional Universitario. </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</si>
  <si>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</si>
  <si>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</si>
  <si>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</si>
  <si>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Posibilidad de generar incumplimiento del presupuesto aprobado en junta directiva,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</si>
  <si>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</si>
  <si>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</si>
  <si>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Los cheques son firmados por el Gerente General y la Tesorera General. El número del cheque girado puede observarse en el comprobante</t>
  </si>
  <si>
    <t>Tecnicos administrativos de cada muncipio (Recaudadores y Coordinadores)</t>
  </si>
  <si>
    <t xml:space="preserve">                                                                                                                                                          Los soportes de cupones de cada factura se encuentran en medio físico en cada municipio en su respectiva oficina.
El voucher queda como evidencia de la  constancia de pago</t>
  </si>
  <si>
    <t>1. Responsable: El Jefe de Oficina de Gestión Administrativa (Recursos Fisicos).
2. Periodo: mensual.
3. Proposito: hacer un seguimiento al consumo real de las áreas y/o dependencias.
4. Control: elaborar un informe mensual de consumo por municipio de los elementos suministrados.
5. Desviación: en caso de encontrar variaciones significativas de consumo, se hará visita de campo.
6. Soporte: informes mensuales de consumo.</t>
  </si>
  <si>
    <t>El Jefe de Oficina de Gestión Administrativa (Recursos Fisicos).</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</si>
  <si>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depentencias, coordinaciones y plantas.
5. Desviación: En caso de encontrar perdidas o faltantes se inciará el proceso correspondiente.
6. Soporte: Acta de visita y fotografías.</t>
  </si>
  <si>
    <t>Se realizaron nuevas visitas a las coordinaciones donde se pudo evidenciar una mejora en el manejo de los inventarios, en el municipio de buenavista, montenegro y salento se implementó un sistema para evitar falencias en el proceso,  la idea con todo esto es articular un sistemas de invetarios en el drive donde todas las personas pueda revisar en tiempo real la existencia de materiales.</t>
  </si>
  <si>
    <t>1- Diariamente
2- Se encarga un profesional universitario del area de sistemas de información
3-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</si>
  <si>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Los lideres de los procesos deben notificar al area gestion Sistemas de Informacion  la creación , modificación e inactivación de usuarios, los cuales tendran su respectivo nombre de usuario y contraseña para acceder controladamente a los aplicativos.</t>
  </si>
  <si>
    <t>Una vez revisado el Riesgo de Corrupción se evidencia que cuenta con los seis (6) puntos requeridos para el  control  existente,  se recibe el siguiente soporte adjunto entregado por la primera Linea de Defensa como evidencia de seguimiento al control del riesgo: *Capacitación a Coordinadores,              * Capacitación Codigo General Disciplinario , .        Se consolida y se notifica a la oficina de control interno para determinar las acciones correspondientes.</t>
  </si>
  <si>
    <t xml:space="preserve">Oficina Control Interno disciplinario, Oficina Gestión Administrativa (Recursosfisicos), Subgerente Comercial, Profesional Universitario. </t>
  </si>
  <si>
    <t>33,33% c/U</t>
  </si>
  <si>
    <t xml:space="preserve"> Las evidencias se presentan en Cd. informe   Actas de visitas y registro fotografico.                                                                                                    </t>
  </si>
  <si>
    <t xml:space="preserve">Las evidencias se presentan en Cd.  informe mensuales.                                                                                                        </t>
  </si>
  <si>
    <t>Una vez revisado el Riesgo de Corrupción se evidencia que cuenta con los seis (6) puntos requeridos para el  control existente, se hara entrega a la oficina de control interno las evidencias por medio CD,  Queda pendiente la formulación del indicador para medición del Riesgo.       Se consolida y se notificará a la oficina de control interno y a la gerencia para determinar las acciones correspondientes.</t>
  </si>
  <si>
    <t>Una vez revisado el Riesgo de Corrupción se evidencia que cuenta con los seis (6) puntos requeridos en el  control  existente, el cual es sugerido por la Guia Para La Administración Del Riesgo y adoptados para cada proceso de nuestra Entidad,  se revisa y se hara entrega a la oficina de control interno las evidencias por medio CD, como seguimiento de control al riesgo.                               Se consolida y se notifica a la oficina de control interno  para determinar las acciones correspondientes.</t>
  </si>
  <si>
    <t>Una vez revisado el Riesgo de Corrupción se evidencia que cuenta con los seis (6) puntos de controles implementados desde la Guia Para La Administración Del Riesgo y adoptados para cada proceso de nuestra Entidad,  se revisa los soportes adjuntos como seguimiento de control al riesgo  y se hará entrega a la oficina de control interno las evidencias por medio CD.                                           Se consolida y se notifica a la oficina de control interno para determinar las acciones correspondientes.</t>
  </si>
  <si>
    <t xml:space="preserve">Una vez revisado el Riesgo de Corrupción se evidencia que cuenta con los seis (6) puntos requeridos en el  control  implementado, desde la Guia Para La Administración Del Riesgo y adoptados para cada proceso de nuestra Entidad,  se revisa los soportes adjuntos como seguimiento de control al riesgo y se hará entrega a la oficina de control interno las evidencias por medio CD.             Pendiente ajustar indicador para una buena medición del Riesgo.         Se consolida y se notificar a la oficina de Control Interno de Gestión para determinar las acciones correspondientes.       </t>
  </si>
  <si>
    <t>posibilidad de que ocurra un Detrimento Patrimonial de recursos monetarios públicos, debido a la falta de sistematizaión en el recaudo del servicio, generando sanciones, multas, pérdidas económicas, procesos de responsabiliad fiscal y penal.</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</si>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</sst>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b/>
      <sz val="9"/>
      <name val="Tahoma"/>
      <family val="2"/>
    </font>
    <font>
      <sz val="9"/>
      <color indexed="81"/>
      <name val="Tahoma"/>
      <family val="2"/>
    </font>
    <font>
      <b/>
      <sz val="9"/>
      <color indexed="81"/>
      <name val="Tahoma"/>
      <family val="2"/>
    </font>
    <font>
      <sz val="9"/>
      <color theme="1"/>
      <name val="Tahoma"/>
      <family val="2"/>
    </font>
    <font>
      <b/>
      <sz val="9"/>
      <color indexed="8"/>
      <name val="Tahoma"/>
      <family val="2"/>
    </font>
    <font>
      <sz val="9"/>
      <color indexed="8"/>
      <name val="Tahoma"/>
      <family val="2"/>
    </font>
    <font>
      <b/>
      <sz val="9"/>
      <color theme="1"/>
      <name val="Tahoma"/>
      <family val="2"/>
    </font>
    <font>
      <sz val="11"/>
      <color indexed="8"/>
      <name val="Tahoma"/>
      <family val="2"/>
    </font>
    <font>
      <b/>
      <sz val="11"/>
      <color theme="1"/>
      <name val="Tahoma"/>
      <family val="2"/>
    </font>
    <font>
      <sz val="10"/>
      <color theme="1"/>
      <name val="Tahoma"/>
      <family val="2"/>
    </font>
    <font>
      <b/>
      <sz val="11"/>
      <color indexed="8"/>
      <name val="Tahoma"/>
      <family val="2"/>
    </font>
    <font>
      <sz val="9"/>
      <name val="Tahoma"/>
      <family val="2"/>
    </font>
    <font>
      <sz val="8"/>
      <color theme="1"/>
      <name val="Tahoma"/>
      <family val="2"/>
    </font>
    <font>
      <b/>
      <sz val="9"/>
      <color indexed="81"/>
      <name val="Tahoma"/>
      <charset val="1"/>
    </font>
    <font>
      <sz val="9"/>
      <color indexed="81"/>
      <name val="Tahoma"/>
      <charset val="1"/>
    </font>
    <font>
      <sz val="11"/>
      <name val="Tahoma"/>
      <family val="2"/>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s>
  <cellStyleXfs count="3">
    <xf numFmtId="0" fontId="0" fillId="0" borderId="0"/>
    <xf numFmtId="0" fontId="7" fillId="0" borderId="0"/>
    <xf numFmtId="0" fontId="7" fillId="0" borderId="0"/>
  </cellStyleXfs>
  <cellXfs count="302">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6" xfId="0" applyFont="1" applyFill="1" applyBorder="1" applyAlignment="1">
      <alignment horizontal="center" wrapText="1" readingOrder="1"/>
    </xf>
    <xf numFmtId="0" fontId="2" fillId="2" borderId="6"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13" xfId="0" applyFont="1" applyFill="1" applyBorder="1" applyAlignment="1">
      <alignment horizontal="center" vertical="center"/>
    </xf>
    <xf numFmtId="0" fontId="8" fillId="8" borderId="14" xfId="0" applyFont="1" applyFill="1" applyBorder="1" applyAlignment="1">
      <alignment horizontal="center" vertical="center"/>
    </xf>
    <xf numFmtId="0" fontId="1" fillId="6" borderId="22" xfId="0" applyFont="1" applyFill="1" applyBorder="1"/>
    <xf numFmtId="0" fontId="1" fillId="6" borderId="0" xfId="0" applyFont="1" applyFill="1" applyBorder="1"/>
    <xf numFmtId="0" fontId="1" fillId="6" borderId="23" xfId="0" applyFont="1" applyFill="1" applyBorder="1"/>
    <xf numFmtId="0" fontId="2" fillId="2" borderId="13" xfId="0" applyFont="1" applyFill="1" applyBorder="1" applyAlignment="1">
      <alignment horizontal="center" vertical="center" wrapText="1" readingOrder="1"/>
    </xf>
    <xf numFmtId="0" fontId="5" fillId="4" borderId="14" xfId="0" applyFont="1" applyFill="1" applyBorder="1" applyAlignment="1">
      <alignment horizontal="justify" vertical="center" wrapText="1" readingOrder="1"/>
    </xf>
    <xf numFmtId="0" fontId="5" fillId="7" borderId="14" xfId="0" applyFont="1" applyFill="1" applyBorder="1" applyAlignment="1">
      <alignment horizontal="justify" vertical="center" wrapText="1" readingOrder="1"/>
    </xf>
    <xf numFmtId="0" fontId="5" fillId="5" borderId="14" xfId="0" applyFont="1" applyFill="1" applyBorder="1" applyAlignment="1">
      <alignment horizontal="justify" vertical="center" wrapText="1" readingOrder="1"/>
    </xf>
    <xf numFmtId="0" fontId="3" fillId="2" borderId="24" xfId="0" applyFont="1" applyFill="1" applyBorder="1" applyAlignment="1">
      <alignment wrapText="1"/>
    </xf>
    <xf numFmtId="0" fontId="2" fillId="2" borderId="25" xfId="0" applyFont="1" applyFill="1" applyBorder="1" applyAlignment="1">
      <alignment horizontal="center" vertical="center" wrapText="1" readingOrder="1"/>
    </xf>
    <xf numFmtId="0" fontId="3" fillId="2" borderId="20" xfId="0" applyFont="1" applyFill="1" applyBorder="1" applyAlignment="1">
      <alignment wrapText="1"/>
    </xf>
    <xf numFmtId="0" fontId="2" fillId="2" borderId="21" xfId="0" applyFont="1" applyFill="1" applyBorder="1" applyAlignment="1">
      <alignment horizontal="center" wrapText="1" readingOrder="1"/>
    </xf>
    <xf numFmtId="0" fontId="2" fillId="2" borderId="26" xfId="0" applyFont="1" applyFill="1" applyBorder="1" applyAlignment="1">
      <alignment horizontal="center" wrapText="1" readingOrder="1"/>
    </xf>
    <xf numFmtId="0" fontId="1" fillId="6" borderId="1" xfId="0" applyFont="1" applyFill="1" applyBorder="1" applyAlignment="1">
      <alignment vertical="center" wrapText="1"/>
    </xf>
    <xf numFmtId="0" fontId="15" fillId="0" borderId="19" xfId="0" applyFont="1" applyBorder="1" applyAlignment="1">
      <alignment horizontal="left" vertical="center"/>
    </xf>
    <xf numFmtId="0" fontId="15" fillId="0" borderId="9" xfId="0" applyFont="1" applyBorder="1" applyAlignment="1">
      <alignment horizontal="left" vertical="center"/>
    </xf>
    <xf numFmtId="0" fontId="12" fillId="0" borderId="9" xfId="0" applyFont="1" applyBorder="1" applyAlignment="1">
      <alignment horizontal="left" vertical="center"/>
    </xf>
    <xf numFmtId="0" fontId="12" fillId="0"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xf numFmtId="0" fontId="12" fillId="6" borderId="1" xfId="0" applyFont="1" applyFill="1" applyBorder="1"/>
    <xf numFmtId="0" fontId="12" fillId="0" borderId="1" xfId="0" applyFont="1" applyFill="1" applyBorder="1"/>
    <xf numFmtId="0" fontId="9" fillId="8" borderId="1" xfId="0" applyFont="1" applyFill="1" applyBorder="1" applyAlignment="1">
      <alignment vertical="center" wrapText="1"/>
    </xf>
    <xf numFmtId="0" fontId="9" fillId="10" borderId="10" xfId="0" applyFont="1" applyFill="1" applyBorder="1" applyAlignment="1">
      <alignment vertical="center" wrapText="1"/>
    </xf>
    <xf numFmtId="0" fontId="9" fillId="10" borderId="12" xfId="0" applyFont="1" applyFill="1" applyBorder="1" applyAlignment="1">
      <alignment horizontal="center" vertical="center" wrapText="1"/>
    </xf>
    <xf numFmtId="0" fontId="1" fillId="6" borderId="0" xfId="0" applyFont="1" applyFill="1" applyAlignment="1">
      <alignment vertical="center"/>
    </xf>
    <xf numFmtId="0" fontId="1" fillId="6" borderId="0" xfId="0" applyFont="1" applyFill="1" applyAlignment="1">
      <alignment horizontal="center" vertical="center"/>
    </xf>
    <xf numFmtId="0" fontId="1" fillId="6" borderId="8"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2" fillId="0" borderId="15" xfId="0" applyFont="1" applyBorder="1" applyAlignment="1">
      <alignment vertical="center"/>
    </xf>
    <xf numFmtId="0" fontId="1" fillId="6" borderId="1" xfId="0" applyFont="1" applyFill="1" applyBorder="1" applyAlignment="1">
      <alignment vertical="center"/>
    </xf>
    <xf numFmtId="0" fontId="9" fillId="8" borderId="7" xfId="0" applyFont="1" applyFill="1" applyBorder="1" applyAlignment="1">
      <alignment vertical="center" wrapText="1"/>
    </xf>
    <xf numFmtId="0" fontId="1" fillId="0" borderId="18" xfId="0" applyFont="1" applyBorder="1" applyAlignment="1">
      <alignment vertical="center" wrapText="1"/>
    </xf>
    <xf numFmtId="0" fontId="1" fillId="0" borderId="21" xfId="0" applyFont="1" applyBorder="1" applyAlignment="1">
      <alignment vertical="center" wrapText="1"/>
    </xf>
    <xf numFmtId="0" fontId="1" fillId="6" borderId="18" xfId="0" applyFont="1" applyFill="1" applyBorder="1" applyAlignment="1">
      <alignment vertical="center" wrapText="1"/>
    </xf>
    <xf numFmtId="0" fontId="0" fillId="0" borderId="0" xfId="0" applyBorder="1"/>
    <xf numFmtId="0" fontId="1" fillId="6" borderId="0" xfId="0" applyFont="1" applyFill="1" applyBorder="1" applyAlignment="1">
      <alignment vertical="center" wrapText="1"/>
    </xf>
    <xf numFmtId="9" fontId="1" fillId="6" borderId="1" xfId="0" applyNumberFormat="1" applyFont="1" applyFill="1" applyBorder="1" applyAlignment="1">
      <alignment vertical="center" wrapText="1"/>
    </xf>
    <xf numFmtId="9" fontId="1" fillId="6" borderId="8" xfId="0" applyNumberFormat="1" applyFont="1" applyFill="1" applyBorder="1" applyAlignment="1">
      <alignment vertical="center" wrapText="1"/>
    </xf>
    <xf numFmtId="14" fontId="1" fillId="6" borderId="18" xfId="0" applyNumberFormat="1" applyFont="1" applyFill="1" applyBorder="1" applyAlignment="1">
      <alignment vertical="center" wrapText="1"/>
    </xf>
    <xf numFmtId="14" fontId="1" fillId="6" borderId="1" xfId="0" applyNumberFormat="1" applyFont="1" applyFill="1" applyBorder="1" applyAlignment="1">
      <alignment vertical="center" wrapText="1"/>
    </xf>
    <xf numFmtId="0" fontId="12" fillId="6"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xf>
    <xf numFmtId="0" fontId="9" fillId="8" borderId="15" xfId="0" applyFont="1" applyFill="1" applyBorder="1" applyAlignment="1">
      <alignment horizontal="center" vertical="center" wrapText="1"/>
    </xf>
    <xf numFmtId="0" fontId="1" fillId="0" borderId="1" xfId="0" applyFont="1" applyBorder="1" applyAlignment="1">
      <alignment horizontal="center" vertical="center"/>
    </xf>
    <xf numFmtId="0" fontId="9" fillId="8" borderId="1" xfId="0" applyFont="1" applyFill="1" applyBorder="1" applyAlignment="1">
      <alignment horizontal="center" vertical="center" wrapText="1"/>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9" fillId="8" borderId="38" xfId="0"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40" xfId="0" applyFont="1" applyFill="1" applyBorder="1" applyAlignment="1">
      <alignment horizontal="center" vertical="center" wrapText="1"/>
    </xf>
    <xf numFmtId="0" fontId="12" fillId="6" borderId="41" xfId="0" quotePrefix="1" applyFont="1" applyFill="1" applyBorder="1" applyAlignment="1">
      <alignment horizontal="center" vertical="center" wrapText="1"/>
    </xf>
    <xf numFmtId="0" fontId="12" fillId="6" borderId="40" xfId="0" applyFont="1" applyFill="1" applyBorder="1" applyAlignment="1">
      <alignment horizontal="left" vertical="center" wrapText="1"/>
    </xf>
    <xf numFmtId="0" fontId="12" fillId="0" borderId="40" xfId="0" applyFont="1" applyBorder="1" applyAlignment="1">
      <alignment horizontal="center" vertical="center" wrapText="1"/>
    </xf>
    <xf numFmtId="0" fontId="0" fillId="6" borderId="1" xfId="0" applyFill="1" applyBorder="1"/>
    <xf numFmtId="0" fontId="16"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9" xfId="0" applyFont="1" applyBorder="1" applyAlignment="1">
      <alignment horizontal="left" vertical="center"/>
    </xf>
    <xf numFmtId="0" fontId="17" fillId="0" borderId="9" xfId="0" applyFont="1" applyBorder="1" applyAlignment="1">
      <alignment horizontal="left" vertical="center"/>
    </xf>
    <xf numFmtId="0" fontId="1" fillId="0" borderId="9" xfId="0" applyFont="1" applyBorder="1" applyAlignment="1">
      <alignment horizontal="left" vertical="center"/>
    </xf>
    <xf numFmtId="0" fontId="1" fillId="0" borderId="2" xfId="0" applyFont="1" applyBorder="1" applyAlignment="1">
      <alignment horizontal="left" vertical="center"/>
    </xf>
    <xf numFmtId="0" fontId="1" fillId="0" borderId="3" xfId="0" applyFont="1" applyFill="1" applyBorder="1" applyAlignment="1">
      <alignment horizontal="center" vertical="center"/>
    </xf>
    <xf numFmtId="0" fontId="1" fillId="0" borderId="0" xfId="0" applyFont="1" applyBorder="1" applyAlignment="1">
      <alignment horizontal="left" vertical="center"/>
    </xf>
    <xf numFmtId="0" fontId="0" fillId="0" borderId="0" xfId="0" applyAlignment="1">
      <alignment horizontal="center" vertical="center"/>
    </xf>
    <xf numFmtId="14" fontId="12" fillId="6" borderId="1" xfId="0" applyNumberFormat="1" applyFont="1" applyFill="1" applyBorder="1" applyAlignment="1">
      <alignment horizontal="center" vertical="center" wrapText="1"/>
    </xf>
    <xf numFmtId="14" fontId="18" fillId="6" borderId="8" xfId="0" applyNumberFormat="1" applyFont="1" applyFill="1" applyBorder="1" applyAlignment="1">
      <alignment horizontal="left" vertical="center" wrapText="1"/>
    </xf>
    <xf numFmtId="0" fontId="12" fillId="0" borderId="1" xfId="0" applyFont="1" applyBorder="1" applyAlignment="1">
      <alignment horizontal="center" vertical="center" wrapText="1"/>
    </xf>
    <xf numFmtId="0" fontId="0" fillId="0" borderId="0" xfId="0" applyAlignment="1">
      <alignment wrapText="1"/>
    </xf>
    <xf numFmtId="0" fontId="15" fillId="0" borderId="3" xfId="0" applyFont="1" applyBorder="1" applyAlignment="1">
      <alignment horizontal="left" vertical="center"/>
    </xf>
    <xf numFmtId="0" fontId="12" fillId="6" borderId="44" xfId="0" quotePrefix="1" applyFont="1" applyFill="1" applyBorder="1" applyAlignment="1">
      <alignment horizontal="center" vertical="center" wrapText="1"/>
    </xf>
    <xf numFmtId="0" fontId="12" fillId="6" borderId="7"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12" fillId="6" borderId="1" xfId="0" applyFont="1" applyFill="1" applyBorder="1" applyAlignment="1">
      <alignment horizontal="center"/>
    </xf>
    <xf numFmtId="0" fontId="12" fillId="6" borderId="0"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0" fillId="0" borderId="0" xfId="0" applyBorder="1" applyAlignment="1">
      <alignment horizontal="center" vertical="center" wrapText="1"/>
    </xf>
    <xf numFmtId="0" fontId="12" fillId="6" borderId="4"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8" borderId="7" xfId="0" applyFont="1" applyFill="1" applyBorder="1" applyAlignment="1">
      <alignment horizontal="center" vertical="center" wrapText="1"/>
    </xf>
    <xf numFmtId="0" fontId="15" fillId="0" borderId="1" xfId="0" applyFont="1" applyBorder="1" applyAlignment="1">
      <alignment horizontal="left" vertical="center"/>
    </xf>
    <xf numFmtId="0" fontId="0" fillId="0" borderId="0" xfId="0" applyAlignment="1">
      <alignment horizontal="center" vertical="center" wrapText="1"/>
    </xf>
    <xf numFmtId="0" fontId="9" fillId="8" borderId="1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Border="1" applyAlignment="1">
      <alignment horizontal="left" vertical="center"/>
    </xf>
    <xf numFmtId="0" fontId="12" fillId="0" borderId="0" xfId="0" applyFont="1" applyBorder="1" applyAlignment="1">
      <alignment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left" vertical="center" wrapText="1"/>
    </xf>
    <xf numFmtId="0" fontId="20" fillId="6" borderId="1" xfId="0" applyFont="1" applyFill="1" applyBorder="1" applyAlignment="1">
      <alignment vertical="center" wrapText="1"/>
    </xf>
    <xf numFmtId="0" fontId="20" fillId="6" borderId="0" xfId="0" applyFont="1" applyFill="1" applyBorder="1" applyAlignment="1">
      <alignment vertical="center" wrapText="1"/>
    </xf>
    <xf numFmtId="0" fontId="1" fillId="0" borderId="10" xfId="0" applyFont="1" applyBorder="1" applyAlignment="1">
      <alignment horizontal="center"/>
    </xf>
    <xf numFmtId="0" fontId="1" fillId="0" borderId="13" xfId="0" applyFont="1" applyBorder="1" applyAlignment="1">
      <alignment horizontal="center"/>
    </xf>
    <xf numFmtId="0" fontId="3" fillId="2" borderId="4" xfId="0" applyFont="1" applyFill="1" applyBorder="1" applyAlignment="1">
      <alignment horizontal="center" vertical="center" wrapText="1" readingOrder="1"/>
    </xf>
    <xf numFmtId="0" fontId="3" fillId="2" borderId="5" xfId="0" applyFont="1" applyFill="1" applyBorder="1" applyAlignment="1">
      <alignment horizontal="center" vertical="center" wrapText="1" readingOrder="1"/>
    </xf>
    <xf numFmtId="0" fontId="3" fillId="2" borderId="16" xfId="0" applyFont="1" applyFill="1" applyBorder="1" applyAlignment="1">
      <alignment horizontal="center" vertical="center" wrapText="1" readingOrder="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12" fillId="6" borderId="7"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7" xfId="0" applyFont="1" applyFill="1" applyBorder="1" applyAlignment="1">
      <alignment horizontal="center" wrapText="1"/>
    </xf>
    <xf numFmtId="0" fontId="12" fillId="6" borderId="9" xfId="0" applyFont="1" applyFill="1" applyBorder="1" applyAlignment="1">
      <alignment horizontal="center" wrapText="1"/>
    </xf>
    <xf numFmtId="0" fontId="12" fillId="6" borderId="8" xfId="0" applyFont="1" applyFill="1" applyBorder="1" applyAlignment="1">
      <alignment horizontal="center" wrapText="1"/>
    </xf>
    <xf numFmtId="0" fontId="12" fillId="0" borderId="0" xfId="0" applyFont="1" applyFill="1" applyAlignment="1">
      <alignment horizontal="center" vertical="center"/>
    </xf>
    <xf numFmtId="0" fontId="0" fillId="0" borderId="0" xfId="0" applyAlignment="1">
      <alignment horizontal="center" vertical="center" wrapText="1"/>
    </xf>
    <xf numFmtId="14" fontId="12" fillId="6" borderId="7" xfId="0" applyNumberFormat="1" applyFont="1" applyFill="1" applyBorder="1" applyAlignment="1">
      <alignment horizontal="center" vertical="center"/>
    </xf>
    <xf numFmtId="0" fontId="12" fillId="6" borderId="9" xfId="0" applyFont="1" applyFill="1" applyBorder="1" applyAlignment="1">
      <alignment horizontal="center" vertical="center"/>
    </xf>
    <xf numFmtId="0" fontId="12" fillId="6" borderId="8" xfId="0" applyFont="1" applyFill="1" applyBorder="1" applyAlignment="1">
      <alignment horizontal="center" vertical="center"/>
    </xf>
    <xf numFmtId="14" fontId="12" fillId="6" borderId="7" xfId="0" applyNumberFormat="1" applyFont="1" applyFill="1" applyBorder="1" applyAlignment="1">
      <alignment horizontal="center" vertical="center" wrapText="1"/>
    </xf>
    <xf numFmtId="14" fontId="12" fillId="0" borderId="7"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14" fontId="12" fillId="0" borderId="8" xfId="0" applyNumberFormat="1" applyFont="1" applyBorder="1" applyAlignment="1">
      <alignment horizontal="center" vertical="center" wrapText="1"/>
    </xf>
    <xf numFmtId="0" fontId="12" fillId="6" borderId="7" xfId="0" applyFont="1" applyFill="1" applyBorder="1" applyAlignment="1">
      <alignment horizontal="center" vertical="center"/>
    </xf>
    <xf numFmtId="9" fontId="12" fillId="6" borderId="7" xfId="0" applyNumberFormat="1"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28"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2" fillId="6" borderId="7" xfId="0" quotePrefix="1" applyFont="1" applyFill="1" applyBorder="1" applyAlignment="1">
      <alignment horizontal="center" vertical="center"/>
    </xf>
    <xf numFmtId="0" fontId="12" fillId="6" borderId="9" xfId="0" quotePrefix="1" applyFont="1" applyFill="1" applyBorder="1" applyAlignment="1">
      <alignment horizontal="center" vertical="center"/>
    </xf>
    <xf numFmtId="0" fontId="12" fillId="6" borderId="8" xfId="0" quotePrefix="1" applyFont="1" applyFill="1" applyBorder="1" applyAlignment="1">
      <alignment horizontal="center" vertical="center"/>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9" fillId="8" borderId="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5" fillId="0" borderId="13"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15" xfId="0" applyFont="1" applyBorder="1" applyAlignment="1">
      <alignment horizontal="left" vertical="center"/>
    </xf>
    <xf numFmtId="0" fontId="12" fillId="10" borderId="28"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34"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9" borderId="11" xfId="2" applyFont="1" applyFill="1" applyBorder="1" applyAlignment="1">
      <alignment horizontal="center" vertical="center" wrapText="1"/>
    </xf>
    <xf numFmtId="0" fontId="1" fillId="0" borderId="11" xfId="0" applyFont="1" applyBorder="1" applyAlignment="1">
      <alignment horizontal="center"/>
    </xf>
    <xf numFmtId="0" fontId="13"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1" fillId="0" borderId="42"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9" fillId="0" borderId="4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47" xfId="0" applyFont="1" applyBorder="1" applyAlignment="1">
      <alignment horizontal="center" vertical="center"/>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7" fillId="0" borderId="46" xfId="0" applyFont="1" applyBorder="1" applyAlignment="1">
      <alignment horizontal="left" vertical="center"/>
    </xf>
    <xf numFmtId="0" fontId="17" fillId="0" borderId="5" xfId="0" applyFont="1" applyBorder="1" applyAlignment="1">
      <alignment horizontal="left" vertical="center"/>
    </xf>
    <xf numFmtId="0" fontId="17" fillId="0" borderId="47" xfId="0" applyFont="1" applyBorder="1" applyAlignment="1">
      <alignment horizontal="left" vertical="center"/>
    </xf>
    <xf numFmtId="0" fontId="17" fillId="0" borderId="4" xfId="0" applyFont="1" applyBorder="1" applyAlignment="1">
      <alignment horizontal="left" vertical="center"/>
    </xf>
    <xf numFmtId="0" fontId="17" fillId="0" borderId="48"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10" borderId="49" xfId="0" applyFont="1" applyFill="1" applyBorder="1" applyAlignment="1">
      <alignment horizontal="center" vertical="center"/>
    </xf>
    <xf numFmtId="0" fontId="1" fillId="10" borderId="50" xfId="0" applyFont="1" applyFill="1" applyBorder="1" applyAlignment="1">
      <alignment horizontal="center" vertical="center"/>
    </xf>
    <xf numFmtId="0" fontId="1" fillId="10" borderId="51" xfId="0" applyFont="1" applyFill="1" applyBorder="1" applyAlignment="1">
      <alignment horizontal="center" vertical="center"/>
    </xf>
    <xf numFmtId="0" fontId="9" fillId="8" borderId="21"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9" borderId="45" xfId="2" applyFont="1" applyFill="1" applyBorder="1" applyAlignment="1">
      <alignment horizontal="center" vertical="center" wrapText="1"/>
    </xf>
    <xf numFmtId="0" fontId="9" fillId="9" borderId="44" xfId="2"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1" fillId="6" borderId="29" xfId="0" quotePrefix="1" applyFont="1" applyFill="1" applyBorder="1" applyAlignment="1">
      <alignment horizontal="center" vertical="center"/>
    </xf>
    <xf numFmtId="0" fontId="1" fillId="6" borderId="19" xfId="0" quotePrefix="1" applyFont="1" applyFill="1" applyBorder="1" applyAlignment="1">
      <alignment horizontal="center" vertical="center"/>
    </xf>
    <xf numFmtId="0" fontId="1" fillId="6" borderId="20" xfId="0" quotePrefix="1" applyFont="1" applyFill="1" applyBorder="1" applyAlignment="1">
      <alignment horizontal="center" vertical="center"/>
    </xf>
    <xf numFmtId="0" fontId="1" fillId="6" borderId="1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18"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7"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1" xfId="0" applyFont="1" applyBorder="1" applyAlignment="1">
      <alignment horizontal="center" vertical="center" wrapText="1"/>
    </xf>
    <xf numFmtId="0" fontId="24" fillId="0" borderId="7"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9" fontId="24" fillId="6" borderId="7" xfId="0" applyNumberFormat="1" applyFont="1" applyFill="1" applyBorder="1" applyAlignment="1">
      <alignment horizontal="center" vertical="center"/>
    </xf>
    <xf numFmtId="9" fontId="24" fillId="6" borderId="9" xfId="0" applyNumberFormat="1" applyFont="1" applyFill="1" applyBorder="1" applyAlignment="1">
      <alignment horizontal="center" vertical="center"/>
    </xf>
    <xf numFmtId="9" fontId="24" fillId="6" borderId="8" xfId="0" applyNumberFormat="1" applyFont="1" applyFill="1" applyBorder="1" applyAlignment="1">
      <alignment horizontal="center" vertical="center"/>
    </xf>
    <xf numFmtId="0" fontId="1" fillId="6" borderId="7" xfId="0" applyFont="1" applyFill="1" applyBorder="1" applyAlignment="1">
      <alignment horizontal="center" vertical="center"/>
    </xf>
    <xf numFmtId="0" fontId="1" fillId="6" borderId="8" xfId="0" applyFont="1" applyFill="1" applyBorder="1" applyAlignment="1">
      <alignment horizontal="center" vertical="center"/>
    </xf>
    <xf numFmtId="0" fontId="20" fillId="6" borderId="0" xfId="0" applyFont="1" applyFill="1" applyAlignment="1">
      <alignment horizontal="center" vertical="center"/>
    </xf>
    <xf numFmtId="0" fontId="9" fillId="8" borderId="8" xfId="0" applyFont="1" applyFill="1" applyBorder="1" applyAlignment="1">
      <alignment horizontal="center" vertical="center" wrapText="1"/>
    </xf>
    <xf numFmtId="14" fontId="1" fillId="6" borderId="7" xfId="0" applyNumberFormat="1" applyFont="1" applyFill="1" applyBorder="1" applyAlignment="1">
      <alignment horizontal="center" vertical="center" wrapText="1"/>
    </xf>
    <xf numFmtId="14" fontId="1" fillId="6" borderId="9" xfId="0" applyNumberFormat="1" applyFont="1" applyFill="1" applyBorder="1" applyAlignment="1">
      <alignment horizontal="center" vertical="center" wrapText="1"/>
    </xf>
    <xf numFmtId="14" fontId="1" fillId="6" borderId="8" xfId="0" applyNumberFormat="1" applyFont="1" applyFill="1" applyBorder="1" applyAlignment="1">
      <alignment horizontal="center" vertical="center" wrapText="1"/>
    </xf>
    <xf numFmtId="14" fontId="1" fillId="6" borderId="7" xfId="0" applyNumberFormat="1" applyFont="1" applyFill="1" applyBorder="1" applyAlignment="1">
      <alignment horizontal="center" vertical="center"/>
    </xf>
    <xf numFmtId="14" fontId="1" fillId="6" borderId="9" xfId="0" applyNumberFormat="1" applyFont="1" applyFill="1" applyBorder="1" applyAlignment="1">
      <alignment horizontal="center" vertical="center"/>
    </xf>
    <xf numFmtId="14" fontId="1" fillId="6" borderId="8" xfId="0" applyNumberFormat="1" applyFont="1" applyFill="1" applyBorder="1" applyAlignment="1">
      <alignment horizontal="center" vertical="center"/>
    </xf>
    <xf numFmtId="14" fontId="1" fillId="6" borderId="1" xfId="0" applyNumberFormat="1" applyFont="1" applyFill="1" applyBorder="1" applyAlignment="1">
      <alignment horizontal="center" vertical="center" wrapText="1"/>
    </xf>
    <xf numFmtId="0" fontId="12" fillId="0" borderId="0" xfId="0" applyFont="1" applyFill="1" applyAlignment="1"/>
    <xf numFmtId="0" fontId="9" fillId="8" borderId="1" xfId="0" applyFont="1" applyFill="1" applyBorder="1" applyAlignment="1">
      <alignment horizontal="center" vertical="center"/>
    </xf>
    <xf numFmtId="0" fontId="9" fillId="8" borderId="15" xfId="0" applyFont="1" applyFill="1" applyBorder="1" applyAlignment="1">
      <alignment horizontal="center" vertical="center" wrapText="1"/>
    </xf>
    <xf numFmtId="0" fontId="9" fillId="10" borderId="4" xfId="0" applyFont="1" applyFill="1" applyBorder="1" applyAlignment="1">
      <alignment horizontal="center" vertical="center"/>
    </xf>
    <xf numFmtId="0" fontId="9" fillId="10" borderId="16" xfId="0" applyFont="1" applyFill="1" applyBorder="1" applyAlignment="1">
      <alignment horizontal="center" vertical="center"/>
    </xf>
    <xf numFmtId="0" fontId="9" fillId="8" borderId="27" xfId="0" applyFont="1" applyFill="1" applyBorder="1" applyAlignment="1">
      <alignment horizontal="center" vertical="center" wrapText="1"/>
    </xf>
    <xf numFmtId="0" fontId="1" fillId="6" borderId="29" xfId="0" quotePrefix="1" applyFont="1" applyFill="1" applyBorder="1" applyAlignment="1">
      <alignment horizontal="center" vertical="center" wrapText="1"/>
    </xf>
    <xf numFmtId="0" fontId="1" fillId="6" borderId="20" xfId="0" quotePrefix="1" applyFont="1" applyFill="1" applyBorder="1" applyAlignment="1">
      <alignment horizontal="center" vertical="center" wrapText="1"/>
    </xf>
    <xf numFmtId="0" fontId="9" fillId="8" borderId="17" xfId="0" applyFont="1" applyFill="1" applyBorder="1" applyAlignment="1">
      <alignment horizontal="center" vertical="center" wrapText="1"/>
    </xf>
    <xf numFmtId="0" fontId="1" fillId="0" borderId="1" xfId="0" applyFont="1" applyBorder="1" applyAlignment="1">
      <alignment horizontal="center" vertical="center"/>
    </xf>
    <xf numFmtId="0" fontId="12" fillId="10" borderId="2"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3" xfId="0" applyFont="1" applyFill="1" applyBorder="1" applyAlignment="1">
      <alignment horizontal="center" vertical="center"/>
    </xf>
    <xf numFmtId="0" fontId="13"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2" fillId="0" borderId="46" xfId="0" applyFont="1" applyBorder="1" applyAlignment="1">
      <alignment horizontal="center" vertical="center"/>
    </xf>
    <xf numFmtId="0" fontId="12" fillId="0" borderId="5"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15" fillId="0" borderId="46"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47" xfId="0" applyFont="1" applyBorder="1" applyAlignment="1">
      <alignment horizontal="left" vertical="center"/>
    </xf>
    <xf numFmtId="0" fontId="15" fillId="0" borderId="48" xfId="0" applyFont="1" applyBorder="1" applyAlignment="1">
      <alignment horizontal="left" vertical="center"/>
    </xf>
    <xf numFmtId="0" fontId="15" fillId="0" borderId="31" xfId="0" applyFont="1" applyBorder="1" applyAlignment="1">
      <alignment horizontal="left" vertical="center"/>
    </xf>
    <xf numFmtId="0" fontId="12" fillId="0" borderId="30"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10" borderId="49" xfId="0" applyFont="1" applyFill="1" applyBorder="1" applyAlignment="1">
      <alignment horizontal="center" vertical="center"/>
    </xf>
    <xf numFmtId="0" fontId="12" fillId="10" borderId="50" xfId="0" applyFont="1" applyFill="1" applyBorder="1" applyAlignment="1">
      <alignment horizontal="center" vertical="center"/>
    </xf>
    <xf numFmtId="0" fontId="12" fillId="10" borderId="51" xfId="0" applyFont="1" applyFill="1" applyBorder="1" applyAlignment="1">
      <alignment horizontal="center" vertical="center"/>
    </xf>
    <xf numFmtId="0" fontId="12" fillId="0" borderId="0" xfId="0" applyFont="1" applyFill="1" applyAlignment="1">
      <alignment horizontal="center" wrapText="1"/>
    </xf>
    <xf numFmtId="0" fontId="9" fillId="8" borderId="52" xfId="0" applyFont="1" applyFill="1" applyBorder="1" applyAlignment="1">
      <alignment horizontal="center" vertical="center" wrapText="1"/>
    </xf>
    <xf numFmtId="0" fontId="9" fillId="8" borderId="26" xfId="0" applyFont="1" applyFill="1" applyBorder="1" applyAlignment="1">
      <alignment horizontal="center" vertical="center" wrapText="1"/>
    </xf>
    <xf numFmtId="0" fontId="12" fillId="0" borderId="15" xfId="0" applyFont="1" applyBorder="1" applyAlignment="1">
      <alignment horizontal="left" vertical="center"/>
    </xf>
    <xf numFmtId="0" fontId="9" fillId="8" borderId="37" xfId="0" applyFont="1" applyFill="1" applyBorder="1" applyAlignment="1">
      <alignment horizontal="center" vertical="center" wrapText="1"/>
    </xf>
    <xf numFmtId="0" fontId="12" fillId="6" borderId="39" xfId="0" quotePrefix="1" applyFont="1" applyFill="1" applyBorder="1" applyAlignment="1">
      <alignment horizontal="center" vertical="center" wrapText="1"/>
    </xf>
    <xf numFmtId="0" fontId="12" fillId="6" borderId="17" xfId="0" quotePrefix="1" applyFont="1" applyFill="1" applyBorder="1" applyAlignment="1">
      <alignment horizontal="center" vertical="center" wrapText="1"/>
    </xf>
    <xf numFmtId="0" fontId="12" fillId="6" borderId="8"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8" fillId="0" borderId="0" xfId="0" applyFont="1" applyAlignment="1">
      <alignment horizontal="center" vertical="center"/>
    </xf>
    <xf numFmtId="0" fontId="12" fillId="6" borderId="18" xfId="0" applyFont="1" applyFill="1" applyBorder="1" applyAlignment="1">
      <alignment horizontal="center" vertical="center" wrapText="1"/>
    </xf>
    <xf numFmtId="14" fontId="12" fillId="6" borderId="18" xfId="0" applyNumberFormat="1"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2" fillId="6" borderId="18" xfId="0" applyFont="1" applyFill="1" applyBorder="1" applyAlignment="1">
      <alignment horizontal="center"/>
    </xf>
    <xf numFmtId="0" fontId="12" fillId="6" borderId="9" xfId="0" applyFont="1" applyFill="1" applyBorder="1" applyAlignment="1">
      <alignment horizontal="center"/>
    </xf>
    <xf numFmtId="0" fontId="18" fillId="6" borderId="53" xfId="0" applyFont="1" applyFill="1" applyBorder="1" applyAlignment="1"/>
    <xf numFmtId="0" fontId="18" fillId="6" borderId="0" xfId="0" applyFont="1" applyFill="1" applyAlignment="1">
      <alignment horizontal="center" vertical="center"/>
    </xf>
    <xf numFmtId="0" fontId="18" fillId="0" borderId="0" xfId="0" applyFont="1" applyAlignment="1">
      <alignment horizontal="center" wrapText="1"/>
    </xf>
    <xf numFmtId="0" fontId="12" fillId="0" borderId="0" xfId="0" applyFont="1" applyFill="1" applyAlignment="1">
      <alignment horizontal="center" vertical="center" wrapText="1"/>
    </xf>
    <xf numFmtId="0" fontId="12" fillId="0" borderId="18" xfId="0" applyFont="1" applyBorder="1" applyAlignment="1">
      <alignment horizontal="center" vertical="center" wrapText="1"/>
    </xf>
    <xf numFmtId="0" fontId="12" fillId="6" borderId="15"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0" borderId="15" xfId="0" applyFont="1" applyBorder="1" applyAlignment="1">
      <alignment horizontal="center" vertical="center" wrapText="1"/>
    </xf>
    <xf numFmtId="0" fontId="20" fillId="6" borderId="18"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12" fillId="6" borderId="0" xfId="0" applyFont="1" applyFill="1" applyAlignment="1">
      <alignment horizontal="center" vertical="center"/>
    </xf>
  </cellXfs>
  <cellStyles count="3">
    <cellStyle name="Normal" xfId="0" builtinId="0"/>
    <cellStyle name="Normal 2" xfId="2" xr:uid="{00000000-0005-0000-0000-000001000000}"/>
    <cellStyle name="Normal 4" xfId="1" xr:uid="{00000000-0005-0000-0000-000002000000}"/>
  </cellStyles>
  <dxfs count="52">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2</xdr:col>
      <xdr:colOff>410633</xdr:colOff>
      <xdr:row>0</xdr:row>
      <xdr:rowOff>714375</xdr:rowOff>
    </xdr:to>
    <xdr:pic>
      <xdr:nvPicPr>
        <xdr:cNvPr id="8" name="Imagen 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114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733425</xdr:colOff>
      <xdr:row>13</xdr:row>
      <xdr:rowOff>66675</xdr:rowOff>
    </xdr:from>
    <xdr:to>
      <xdr:col>15</xdr:col>
      <xdr:colOff>428625</xdr:colOff>
      <xdr:row>17</xdr:row>
      <xdr:rowOff>57150</xdr:rowOff>
    </xdr:to>
    <xdr:pic>
      <xdr:nvPicPr>
        <xdr:cNvPr id="9" name="2 Imagen" descr="C:\Users\Usuario\Desktop\LOGO CALIDAD-01.pn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7867650"/>
          <a:ext cx="1219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38101</xdr:colOff>
      <xdr:row>0</xdr:row>
      <xdr:rowOff>25400</xdr:rowOff>
    </xdr:from>
    <xdr:to>
      <xdr:col>3</xdr:col>
      <xdr:colOff>361951</xdr:colOff>
      <xdr:row>1</xdr:row>
      <xdr:rowOff>38100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6" y="25400"/>
          <a:ext cx="2114550" cy="59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784412</xdr:colOff>
      <xdr:row>15</xdr:row>
      <xdr:rowOff>89647</xdr:rowOff>
    </xdr:from>
    <xdr:to>
      <xdr:col>15</xdr:col>
      <xdr:colOff>396626</xdr:colOff>
      <xdr:row>19</xdr:row>
      <xdr:rowOff>75694</xdr:rowOff>
    </xdr:to>
    <xdr:pic>
      <xdr:nvPicPr>
        <xdr:cNvPr id="5" name="2 Imagen" descr="C:\Users\Usuario\Desktop\LOGO CALIDAD-01.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90687" y="8738347"/>
          <a:ext cx="1202889" cy="748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111125</xdr:colOff>
      <xdr:row>0</xdr:row>
      <xdr:rowOff>47625</xdr:rowOff>
    </xdr:from>
    <xdr:to>
      <xdr:col>2</xdr:col>
      <xdr:colOff>107951</xdr:colOff>
      <xdr:row>0</xdr:row>
      <xdr:rowOff>533481</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25" y="47625"/>
          <a:ext cx="1730376" cy="48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60793</xdr:rowOff>
    </xdr:to>
    <xdr:pic>
      <xdr:nvPicPr>
        <xdr:cNvPr id="15" name="2 Imagen" descr="C:\Users\Usuario\Desktop\LOGO CALIDAD-01.pn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0112" y="12587287"/>
          <a:ext cx="1209815" cy="751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447676</xdr:colOff>
      <xdr:row>0</xdr:row>
      <xdr:rowOff>28575</xdr:rowOff>
    </xdr:from>
    <xdr:to>
      <xdr:col>1</xdr:col>
      <xdr:colOff>1009650</xdr:colOff>
      <xdr:row>0</xdr:row>
      <xdr:rowOff>650956</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6" y="28575"/>
          <a:ext cx="1323974" cy="622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14</xdr:col>
      <xdr:colOff>793096</xdr:colOff>
      <xdr:row>15</xdr:row>
      <xdr:rowOff>60792</xdr:rowOff>
    </xdr:to>
    <xdr:pic>
      <xdr:nvPicPr>
        <xdr:cNvPr id="7" name="2 Imagen" descr="C:\Users\Usuario\Desktop\LOGO CALIDAD-01.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930062" y="6472237"/>
          <a:ext cx="92406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85724</xdr:rowOff>
    </xdr:from>
    <xdr:to>
      <xdr:col>2</xdr:col>
      <xdr:colOff>523875</xdr:colOff>
      <xdr:row>0</xdr:row>
      <xdr:rowOff>604565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85724"/>
          <a:ext cx="1847850" cy="518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11</xdr:row>
      <xdr:rowOff>71437</xdr:rowOff>
    </xdr:from>
    <xdr:to>
      <xdr:col>15</xdr:col>
      <xdr:colOff>221596</xdr:colOff>
      <xdr:row>15</xdr:row>
      <xdr:rowOff>60792</xdr:rowOff>
    </xdr:to>
    <xdr:pic>
      <xdr:nvPicPr>
        <xdr:cNvPr id="7" name="2 Imagen" descr="C:\Users\Usuario\Desktop\LOGO CALIDAD-01.pn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87387" y="14473237"/>
          <a:ext cx="1209815"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268815</xdr:colOff>
      <xdr:row>0</xdr:row>
      <xdr:rowOff>128056</xdr:rowOff>
    </xdr:from>
    <xdr:to>
      <xdr:col>2</xdr:col>
      <xdr:colOff>538337</xdr:colOff>
      <xdr:row>0</xdr:row>
      <xdr:rowOff>631823</xdr:rowOff>
    </xdr:to>
    <xdr:pic>
      <xdr:nvPicPr>
        <xdr:cNvPr id="8" name="Imagen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15" y="128056"/>
          <a:ext cx="1793522" cy="50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738187</xdr:colOff>
      <xdr:row>12</xdr:row>
      <xdr:rowOff>71437</xdr:rowOff>
    </xdr:from>
    <xdr:to>
      <xdr:col>15</xdr:col>
      <xdr:colOff>424002</xdr:colOff>
      <xdr:row>16</xdr:row>
      <xdr:rowOff>60791</xdr:rowOff>
    </xdr:to>
    <xdr:pic>
      <xdr:nvPicPr>
        <xdr:cNvPr id="9" name="2 Imagen" descr="C:\Users\Usuario\Desktop\LOGO CALIDAD-01.png">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39837" y="11977687"/>
          <a:ext cx="1209815" cy="751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7</xdr:row>
      <xdr:rowOff>0</xdr:rowOff>
    </xdr:from>
    <xdr:to>
      <xdr:col>22</xdr:col>
      <xdr:colOff>702733</xdr:colOff>
      <xdr:row>7</xdr:row>
      <xdr:rowOff>536575</xdr:rowOff>
    </xdr:to>
    <xdr:sp macro="" textlink="">
      <xdr:nvSpPr>
        <xdr:cNvPr id="10" name="Object 19" hidden="1">
          <a:extLst>
            <a:ext uri="{63B3BB69-23CF-44E3-9099-C40C66FF867C}">
              <a14:compatExt xmlns:a14="http://schemas.microsoft.com/office/drawing/2010/main" spid="_x0000_s11283"/>
            </a:ext>
            <a:ext uri="{FF2B5EF4-FFF2-40B4-BE49-F238E27FC236}">
              <a16:creationId xmlns:a16="http://schemas.microsoft.com/office/drawing/2014/main" id="{00000000-0008-0000-0700-00000A000000}"/>
            </a:ext>
          </a:extLst>
        </xdr:cNvPr>
        <xdr:cNvSpPr/>
      </xdr:nvSpPr>
      <xdr:spPr>
        <a:xfrm>
          <a:off x="24488775" y="2952750"/>
          <a:ext cx="702733" cy="527050"/>
        </a:xfrm>
        <a:prstGeom prst="rect">
          <a:avLst/>
        </a:prstGeom>
      </xdr:spPr>
    </xdr:sp>
    <xdr:clientData/>
  </xdr:twoCellAnchor>
  <xdr:twoCellAnchor editAs="oneCell">
    <xdr:from>
      <xdr:col>22</xdr:col>
      <xdr:colOff>0</xdr:colOff>
      <xdr:row>7</xdr:row>
      <xdr:rowOff>0</xdr:rowOff>
    </xdr:from>
    <xdr:to>
      <xdr:col>22</xdr:col>
      <xdr:colOff>702733</xdr:colOff>
      <xdr:row>7</xdr:row>
      <xdr:rowOff>527050</xdr:rowOff>
    </xdr:to>
    <xdr:sp macro="" textlink="">
      <xdr:nvSpPr>
        <xdr:cNvPr id="12" name="Object 19" hidden="1">
          <a:extLst>
            <a:ext uri="{63B3BB69-23CF-44E3-9099-C40C66FF867C}">
              <a14:compatExt xmlns:a14="http://schemas.microsoft.com/office/drawing/2010/main" spid="_x0000_s11283"/>
            </a:ext>
            <a:ext uri="{FF2B5EF4-FFF2-40B4-BE49-F238E27FC236}">
              <a16:creationId xmlns:a16="http://schemas.microsoft.com/office/drawing/2014/main" id="{00000000-0008-0000-0700-00000C000000}"/>
            </a:ext>
          </a:extLst>
        </xdr:cNvPr>
        <xdr:cNvSpPr/>
      </xdr:nvSpPr>
      <xdr:spPr>
        <a:xfrm>
          <a:off x="23117175" y="3505200"/>
          <a:ext cx="702733" cy="527050"/>
        </a:xfrm>
        <a:prstGeom prst="rect">
          <a:avLst/>
        </a:prstGeom>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115"/>
      <c r="B1" s="120" t="s">
        <v>54</v>
      </c>
      <c r="C1" s="120"/>
      <c r="D1" s="120"/>
      <c r="E1" s="121"/>
    </row>
    <row r="2" spans="1:12" ht="14.25" customHeight="1" x14ac:dyDescent="0.2">
      <c r="A2" s="116"/>
      <c r="B2" s="122"/>
      <c r="C2" s="122"/>
      <c r="D2" s="122"/>
      <c r="E2" s="123"/>
    </row>
    <row r="3" spans="1:12" ht="14.25" customHeight="1" x14ac:dyDescent="0.2">
      <c r="A3" s="116"/>
      <c r="B3" s="122"/>
      <c r="C3" s="122"/>
      <c r="D3" s="122"/>
      <c r="E3" s="123"/>
    </row>
    <row r="4" spans="1:12" ht="14.25" customHeight="1" x14ac:dyDescent="0.2">
      <c r="A4" s="116"/>
      <c r="B4" s="122"/>
      <c r="C4" s="122"/>
      <c r="D4" s="122"/>
      <c r="E4" s="123"/>
    </row>
    <row r="5" spans="1:12" ht="14.25" customHeight="1" x14ac:dyDescent="0.2">
      <c r="A5" s="116"/>
      <c r="B5" s="122"/>
      <c r="C5" s="122"/>
      <c r="D5" s="122"/>
      <c r="E5" s="123"/>
    </row>
    <row r="6" spans="1:12" ht="24.95" customHeight="1" x14ac:dyDescent="0.2">
      <c r="A6" s="14" t="s">
        <v>53</v>
      </c>
      <c r="B6" s="11" t="s">
        <v>78</v>
      </c>
      <c r="C6" s="11" t="s">
        <v>79</v>
      </c>
      <c r="D6" s="11" t="s">
        <v>80</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117" t="s">
        <v>2</v>
      </c>
      <c r="D9" s="118"/>
      <c r="E9" s="119"/>
      <c r="F9" s="10"/>
      <c r="G9" s="10"/>
      <c r="H9" s="10"/>
      <c r="I9" s="10"/>
      <c r="J9" s="10"/>
      <c r="K9" s="10"/>
      <c r="L9" s="10"/>
    </row>
    <row r="10" spans="1:12" s="3" customFormat="1" ht="99.95" customHeight="1" x14ac:dyDescent="0.25">
      <c r="A10" s="19" t="s">
        <v>29</v>
      </c>
      <c r="B10" s="2">
        <v>3</v>
      </c>
      <c r="C10" s="5" t="s">
        <v>40</v>
      </c>
      <c r="D10" s="13" t="s">
        <v>41</v>
      </c>
      <c r="E10" s="20" t="s">
        <v>42</v>
      </c>
      <c r="F10" s="10"/>
      <c r="G10" s="10"/>
      <c r="H10" s="10"/>
      <c r="I10" s="10"/>
      <c r="J10" s="10"/>
      <c r="K10" s="10"/>
      <c r="L10" s="10"/>
    </row>
    <row r="11" spans="1:12" s="3" customFormat="1" ht="99.95" customHeight="1" x14ac:dyDescent="0.25">
      <c r="A11" s="19" t="s">
        <v>28</v>
      </c>
      <c r="B11" s="2">
        <v>2</v>
      </c>
      <c r="C11" s="4" t="s">
        <v>39</v>
      </c>
      <c r="D11" s="5" t="s">
        <v>43</v>
      </c>
      <c r="E11" s="21" t="s">
        <v>44</v>
      </c>
      <c r="F11" s="10"/>
      <c r="G11" s="10"/>
      <c r="H11" s="10"/>
      <c r="I11" s="10"/>
      <c r="J11" s="10"/>
      <c r="K11" s="10"/>
      <c r="L11" s="10"/>
    </row>
    <row r="12" spans="1:12" s="3" customFormat="1" ht="99.95" customHeight="1" x14ac:dyDescent="0.25">
      <c r="A12" s="19" t="s">
        <v>27</v>
      </c>
      <c r="B12" s="2">
        <v>1</v>
      </c>
      <c r="C12" s="4" t="s">
        <v>45</v>
      </c>
      <c r="D12" s="4" t="s">
        <v>39</v>
      </c>
      <c r="E12" s="22" t="s">
        <v>43</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42"/>
    </row>
    <row r="21" spans="1:4" s="8" customFormat="1" x14ac:dyDescent="0.2">
      <c r="A21" s="9" t="s">
        <v>7</v>
      </c>
    </row>
    <row r="22" spans="1:4" s="8" customFormat="1" x14ac:dyDescent="0.2">
      <c r="A22" s="9" t="s">
        <v>8</v>
      </c>
      <c r="D22" s="41"/>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4"/>
  <sheetViews>
    <sheetView tabSelected="1" zoomScale="90" zoomScaleNormal="90" workbookViewId="0">
      <selection activeCell="D1" sqref="D1:V1"/>
    </sheetView>
  </sheetViews>
  <sheetFormatPr baseColWidth="10" defaultRowHeight="15" x14ac:dyDescent="0.25"/>
  <cols>
    <col min="2" max="2" width="14.140625" customWidth="1"/>
    <col min="3" max="3" width="14.7109375" customWidth="1"/>
    <col min="5" max="5" width="12.28515625" customWidth="1"/>
    <col min="10" max="10" width="12.28515625" customWidth="1"/>
    <col min="11" max="11" width="26.28515625" customWidth="1"/>
    <col min="22" max="22" width="14.5703125" customWidth="1"/>
    <col min="23" max="23" width="19.42578125" customWidth="1"/>
    <col min="24" max="24" width="18.7109375" customWidth="1"/>
    <col min="25" max="25" width="24.140625" customWidth="1"/>
    <col min="26" max="26" width="16.28515625" customWidth="1"/>
  </cols>
  <sheetData>
    <row r="1" spans="1:26" ht="60.75" customHeight="1" x14ac:dyDescent="0.25">
      <c r="A1" s="115"/>
      <c r="B1" s="170"/>
      <c r="C1" s="170"/>
      <c r="D1" s="171" t="s">
        <v>69</v>
      </c>
      <c r="E1" s="172"/>
      <c r="F1" s="172"/>
      <c r="G1" s="172"/>
      <c r="H1" s="172"/>
      <c r="I1" s="172"/>
      <c r="J1" s="172"/>
      <c r="K1" s="172"/>
      <c r="L1" s="172"/>
      <c r="M1" s="172"/>
      <c r="N1" s="172"/>
      <c r="O1" s="172"/>
      <c r="P1" s="172"/>
      <c r="Q1" s="172"/>
      <c r="R1" s="172"/>
      <c r="S1" s="172"/>
      <c r="T1" s="172"/>
      <c r="U1" s="172"/>
      <c r="V1" s="172"/>
    </row>
    <row r="2" spans="1:26" ht="15" customHeight="1" x14ac:dyDescent="0.25">
      <c r="A2" s="173" t="s">
        <v>36</v>
      </c>
      <c r="B2" s="174"/>
      <c r="C2" s="174"/>
      <c r="D2" s="175" t="s">
        <v>75</v>
      </c>
      <c r="E2" s="175"/>
      <c r="F2" s="175"/>
      <c r="G2" s="102"/>
      <c r="H2" s="175" t="s">
        <v>82</v>
      </c>
      <c r="I2" s="175"/>
      <c r="J2" s="175"/>
      <c r="K2" s="175"/>
      <c r="L2" s="175"/>
      <c r="M2" s="175"/>
      <c r="N2" s="175"/>
      <c r="O2" s="175"/>
      <c r="P2" s="175" t="s">
        <v>37</v>
      </c>
      <c r="Q2" s="175"/>
      <c r="R2" s="175"/>
      <c r="S2" s="175"/>
      <c r="T2" s="175"/>
      <c r="U2" s="175"/>
      <c r="V2" s="175"/>
    </row>
    <row r="3" spans="1:26" x14ac:dyDescent="0.25">
      <c r="A3" s="160" t="s">
        <v>50</v>
      </c>
      <c r="B3" s="161"/>
      <c r="C3" s="161"/>
      <c r="D3" s="161" t="s">
        <v>96</v>
      </c>
      <c r="E3" s="161"/>
      <c r="F3" s="161"/>
      <c r="G3" s="161"/>
      <c r="H3" s="161"/>
      <c r="I3" s="161"/>
      <c r="J3" s="161"/>
      <c r="K3" s="161"/>
      <c r="L3" s="161"/>
      <c r="M3" s="161"/>
      <c r="N3" s="161"/>
      <c r="O3" s="161"/>
      <c r="P3" s="161"/>
      <c r="Q3" s="104"/>
      <c r="R3" s="104"/>
      <c r="S3" s="104"/>
      <c r="T3" s="104"/>
      <c r="U3" s="104"/>
      <c r="V3" s="104"/>
    </row>
    <row r="4" spans="1:26" ht="15.75" thickBot="1" x14ac:dyDescent="0.3">
      <c r="A4" s="162" t="s">
        <v>51</v>
      </c>
      <c r="B4" s="163"/>
      <c r="C4" s="163"/>
      <c r="D4" s="64" t="s">
        <v>97</v>
      </c>
      <c r="E4" s="65"/>
      <c r="F4" s="65"/>
      <c r="G4" s="65"/>
      <c r="H4" s="65"/>
      <c r="I4" s="65"/>
      <c r="J4" s="65"/>
      <c r="K4" s="65"/>
      <c r="L4" s="65"/>
      <c r="M4" s="65"/>
      <c r="N4" s="65"/>
      <c r="O4" s="65"/>
      <c r="P4" s="65"/>
      <c r="Q4" s="65"/>
      <c r="R4" s="65"/>
      <c r="S4" s="65"/>
      <c r="T4" s="65"/>
      <c r="U4" s="65"/>
      <c r="V4" s="66"/>
    </row>
    <row r="5" spans="1:26" ht="15.75" thickBot="1" x14ac:dyDescent="0.3">
      <c r="A5" s="29"/>
      <c r="B5" s="30"/>
      <c r="C5" s="30"/>
      <c r="D5" s="31"/>
      <c r="E5" s="31"/>
      <c r="F5" s="31"/>
      <c r="G5" s="33"/>
      <c r="H5" s="164" t="s">
        <v>55</v>
      </c>
      <c r="I5" s="165"/>
      <c r="J5" s="166"/>
      <c r="K5" s="32"/>
      <c r="L5" s="164" t="s">
        <v>57</v>
      </c>
      <c r="M5" s="165"/>
      <c r="N5" s="166"/>
      <c r="O5" s="31"/>
      <c r="P5" s="33"/>
      <c r="Q5" s="34"/>
      <c r="R5" s="34"/>
      <c r="S5" s="34"/>
      <c r="T5" s="34"/>
      <c r="U5" s="34"/>
      <c r="V5" s="34"/>
    </row>
    <row r="6" spans="1:26" ht="45" x14ac:dyDescent="0.25">
      <c r="A6" s="167">
        <v>0</v>
      </c>
      <c r="B6" s="159" t="s">
        <v>67</v>
      </c>
      <c r="C6" s="159" t="s">
        <v>31</v>
      </c>
      <c r="D6" s="169" t="s">
        <v>38</v>
      </c>
      <c r="E6" s="169"/>
      <c r="F6" s="159" t="s">
        <v>68</v>
      </c>
      <c r="G6" s="144" t="s">
        <v>71</v>
      </c>
      <c r="H6" s="159" t="s">
        <v>34</v>
      </c>
      <c r="I6" s="159" t="s">
        <v>35</v>
      </c>
      <c r="J6" s="159" t="s">
        <v>61</v>
      </c>
      <c r="K6" s="144" t="s">
        <v>56</v>
      </c>
      <c r="L6" s="159" t="s">
        <v>34</v>
      </c>
      <c r="M6" s="159" t="s">
        <v>35</v>
      </c>
      <c r="N6" s="159" t="s">
        <v>62</v>
      </c>
      <c r="O6" s="159" t="s">
        <v>70</v>
      </c>
      <c r="P6" s="159" t="s">
        <v>63</v>
      </c>
      <c r="Q6" s="157" t="s">
        <v>66</v>
      </c>
      <c r="R6" s="157" t="s">
        <v>58</v>
      </c>
      <c r="S6" s="144" t="s">
        <v>59</v>
      </c>
      <c r="T6" s="144" t="s">
        <v>64</v>
      </c>
      <c r="U6" s="146" t="s">
        <v>65</v>
      </c>
      <c r="V6" s="148" t="s">
        <v>98</v>
      </c>
      <c r="W6" s="150" t="s">
        <v>72</v>
      </c>
      <c r="X6" s="150"/>
      <c r="Y6" s="39" t="s">
        <v>76</v>
      </c>
      <c r="Z6" s="40" t="s">
        <v>77</v>
      </c>
    </row>
    <row r="7" spans="1:26" ht="54" customHeight="1" x14ac:dyDescent="0.25">
      <c r="A7" s="168"/>
      <c r="B7" s="158"/>
      <c r="C7" s="158"/>
      <c r="D7" s="103" t="s">
        <v>33</v>
      </c>
      <c r="E7" s="103" t="s">
        <v>32</v>
      </c>
      <c r="F7" s="158"/>
      <c r="G7" s="145"/>
      <c r="H7" s="158"/>
      <c r="I7" s="158"/>
      <c r="J7" s="158"/>
      <c r="K7" s="145"/>
      <c r="L7" s="158"/>
      <c r="M7" s="158"/>
      <c r="N7" s="158"/>
      <c r="O7" s="158"/>
      <c r="P7" s="158"/>
      <c r="Q7" s="158"/>
      <c r="R7" s="158"/>
      <c r="S7" s="145"/>
      <c r="T7" s="145"/>
      <c r="U7" s="147"/>
      <c r="V7" s="149"/>
      <c r="W7" s="48" t="s">
        <v>73</v>
      </c>
      <c r="X7" s="48" t="s">
        <v>60</v>
      </c>
      <c r="Y7" s="48" t="s">
        <v>81</v>
      </c>
      <c r="Z7" s="48" t="s">
        <v>74</v>
      </c>
    </row>
    <row r="8" spans="1:26" ht="80.25" customHeight="1" x14ac:dyDescent="0.25">
      <c r="A8" s="151">
        <v>1</v>
      </c>
      <c r="B8" s="154" t="s">
        <v>99</v>
      </c>
      <c r="C8" s="127" t="s">
        <v>182</v>
      </c>
      <c r="D8" s="127" t="s">
        <v>10</v>
      </c>
      <c r="E8" s="127" t="s">
        <v>178</v>
      </c>
      <c r="F8" s="127" t="s">
        <v>100</v>
      </c>
      <c r="G8" s="127" t="s">
        <v>101</v>
      </c>
      <c r="H8" s="142">
        <v>2</v>
      </c>
      <c r="I8" s="127">
        <v>20</v>
      </c>
      <c r="J8" s="124" t="str">
        <f>IF(H8*I8=5,[1]CALIFICACION!$C$12,IF(H8*I8=10,[1]CALIFICACION!$C$11,IF(H8*I8=15,[1]CALIFICACION!$C$10,IF(H8*I8=20,[1]CALIFICACION!$D$11,IF(H8*I8=30,[1]CALIFICACION!$D$10,IF(H8*I8=40,[1]CALIFICACION!$E$11,IF(H8*I8=60,[1]CALIFICACION!$E$10)))))))</f>
        <v>40- Zona de Riesgo ALTA</v>
      </c>
      <c r="K8" s="124" t="s">
        <v>179</v>
      </c>
      <c r="L8" s="142">
        <v>2</v>
      </c>
      <c r="M8" s="142">
        <v>20</v>
      </c>
      <c r="N8" s="124" t="str">
        <f>IF(L8*M8=5,[1]CALIFICACION!$C$12,IF(L8*M8=10,[1]CALIFICACION!$C$11,IF(L8*M8=15,[1]CALIFICACION!$C$10,IF(L8*M8=20,[1]CALIFICACION!$D$11,IF(L8*M8=30,[1]CALIFICACION!$D$10,IF(L8*M8=40,[1]CALIFICACION!$E$11,IF(L8*M8=60,[1]CALIFICACION!$E$10)))))))</f>
        <v>40- Zona de Riesgo ALTA</v>
      </c>
      <c r="O8" s="142" t="s">
        <v>18</v>
      </c>
      <c r="P8" s="127" t="s">
        <v>181</v>
      </c>
      <c r="Q8" s="143">
        <v>1</v>
      </c>
      <c r="R8" s="127" t="s">
        <v>102</v>
      </c>
      <c r="S8" s="127" t="s">
        <v>103</v>
      </c>
      <c r="T8" s="135">
        <v>44562</v>
      </c>
      <c r="U8" s="138">
        <v>44681</v>
      </c>
      <c r="V8" s="139" t="s">
        <v>180</v>
      </c>
      <c r="W8" s="127" t="s">
        <v>190</v>
      </c>
      <c r="X8" s="124" t="s">
        <v>104</v>
      </c>
      <c r="Y8" s="127" t="s">
        <v>191</v>
      </c>
      <c r="Z8" s="130"/>
    </row>
    <row r="9" spans="1:26" ht="66" customHeight="1" x14ac:dyDescent="0.25">
      <c r="A9" s="152"/>
      <c r="B9" s="155"/>
      <c r="C9" s="128"/>
      <c r="D9" s="128"/>
      <c r="E9" s="128"/>
      <c r="F9" s="128"/>
      <c r="G9" s="128"/>
      <c r="H9" s="136"/>
      <c r="I9" s="128"/>
      <c r="J9" s="125"/>
      <c r="K9" s="125"/>
      <c r="L9" s="136"/>
      <c r="M9" s="136"/>
      <c r="N9" s="125"/>
      <c r="O9" s="136"/>
      <c r="P9" s="128"/>
      <c r="Q9" s="128"/>
      <c r="R9" s="128"/>
      <c r="S9" s="128"/>
      <c r="T9" s="136"/>
      <c r="U9" s="128"/>
      <c r="V9" s="140"/>
      <c r="W9" s="128"/>
      <c r="X9" s="125"/>
      <c r="Y9" s="128"/>
      <c r="Z9" s="131"/>
    </row>
    <row r="10" spans="1:26" ht="70.5" customHeight="1" x14ac:dyDescent="0.25">
      <c r="A10" s="152"/>
      <c r="B10" s="155"/>
      <c r="C10" s="128"/>
      <c r="D10" s="128"/>
      <c r="E10" s="128"/>
      <c r="F10" s="128"/>
      <c r="G10" s="128"/>
      <c r="H10" s="136"/>
      <c r="I10" s="128"/>
      <c r="J10" s="125"/>
      <c r="K10" s="125"/>
      <c r="L10" s="136"/>
      <c r="M10" s="136"/>
      <c r="N10" s="125"/>
      <c r="O10" s="136"/>
      <c r="P10" s="128"/>
      <c r="Q10" s="128"/>
      <c r="R10" s="128"/>
      <c r="S10" s="128"/>
      <c r="T10" s="136"/>
      <c r="U10" s="128"/>
      <c r="V10" s="140"/>
      <c r="W10" s="128"/>
      <c r="X10" s="125"/>
      <c r="Y10" s="128"/>
      <c r="Z10" s="131"/>
    </row>
    <row r="11" spans="1:26" ht="89.25" customHeight="1" x14ac:dyDescent="0.25">
      <c r="A11" s="153"/>
      <c r="B11" s="156"/>
      <c r="C11" s="129"/>
      <c r="D11" s="129"/>
      <c r="E11" s="129"/>
      <c r="F11" s="129"/>
      <c r="G11" s="129"/>
      <c r="H11" s="137"/>
      <c r="I11" s="129"/>
      <c r="J11" s="126"/>
      <c r="K11" s="126"/>
      <c r="L11" s="137"/>
      <c r="M11" s="137"/>
      <c r="N11" s="126"/>
      <c r="O11" s="137"/>
      <c r="P11" s="129"/>
      <c r="Q11" s="129"/>
      <c r="R11" s="129"/>
      <c r="S11" s="129"/>
      <c r="T11" s="137"/>
      <c r="U11" s="129"/>
      <c r="V11" s="141"/>
      <c r="W11" s="129"/>
      <c r="X11" s="126"/>
      <c r="Y11" s="129"/>
      <c r="Z11" s="132"/>
    </row>
    <row r="13" spans="1:26" x14ac:dyDescent="0.25">
      <c r="C13" s="133" t="s">
        <v>105</v>
      </c>
      <c r="D13" s="133"/>
      <c r="E13" s="133"/>
      <c r="F13" s="133"/>
      <c r="G13" s="35"/>
      <c r="P13" s="134" t="s">
        <v>52</v>
      </c>
      <c r="Q13" s="134"/>
      <c r="R13" s="134"/>
      <c r="S13" s="134"/>
      <c r="T13" s="134"/>
      <c r="U13" s="134"/>
      <c r="V13" s="134"/>
    </row>
    <row r="14" spans="1:26" x14ac:dyDescent="0.25">
      <c r="C14" s="133" t="s">
        <v>102</v>
      </c>
      <c r="D14" s="133"/>
      <c r="E14" s="133"/>
      <c r="F14" s="133"/>
      <c r="G14" s="35"/>
      <c r="P14" s="134" t="s">
        <v>106</v>
      </c>
      <c r="Q14" s="134"/>
      <c r="R14" s="134"/>
      <c r="S14" s="134"/>
      <c r="T14" s="134"/>
      <c r="U14" s="134"/>
      <c r="V14" s="134"/>
    </row>
  </sheetData>
  <mergeCells count="63">
    <mergeCell ref="A1:C1"/>
    <mergeCell ref="D1:V1"/>
    <mergeCell ref="A2:C2"/>
    <mergeCell ref="D2:F2"/>
    <mergeCell ref="H2:O2"/>
    <mergeCell ref="P2:V2"/>
    <mergeCell ref="A6:A7"/>
    <mergeCell ref="B6:B7"/>
    <mergeCell ref="C6:C7"/>
    <mergeCell ref="D6:E6"/>
    <mergeCell ref="F6:F7"/>
    <mergeCell ref="A3:C3"/>
    <mergeCell ref="D3:P3"/>
    <mergeCell ref="A4:C4"/>
    <mergeCell ref="H5:J5"/>
    <mergeCell ref="L5:N5"/>
    <mergeCell ref="R6:R7"/>
    <mergeCell ref="G6:G7"/>
    <mergeCell ref="H6:H7"/>
    <mergeCell ref="I6:I7"/>
    <mergeCell ref="J6:J7"/>
    <mergeCell ref="K6:K7"/>
    <mergeCell ref="L6:L7"/>
    <mergeCell ref="M6:M7"/>
    <mergeCell ref="N6:N7"/>
    <mergeCell ref="O6:O7"/>
    <mergeCell ref="P6:P7"/>
    <mergeCell ref="Q6:Q7"/>
    <mergeCell ref="A8:A11"/>
    <mergeCell ref="B8:B11"/>
    <mergeCell ref="C8:C11"/>
    <mergeCell ref="D8:D11"/>
    <mergeCell ref="E8:E11"/>
    <mergeCell ref="S6:S7"/>
    <mergeCell ref="T6:T7"/>
    <mergeCell ref="U6:U7"/>
    <mergeCell ref="V6:V7"/>
    <mergeCell ref="W6:X6"/>
    <mergeCell ref="C14:F14"/>
    <mergeCell ref="P14:V14"/>
    <mergeCell ref="R8:R11"/>
    <mergeCell ref="S8:S11"/>
    <mergeCell ref="T8:T11"/>
    <mergeCell ref="U8:U11"/>
    <mergeCell ref="V8:V11"/>
    <mergeCell ref="L8:L11"/>
    <mergeCell ref="M8:M11"/>
    <mergeCell ref="N8:N11"/>
    <mergeCell ref="O8:O11"/>
    <mergeCell ref="P8:P11"/>
    <mergeCell ref="Q8:Q11"/>
    <mergeCell ref="F8:F11"/>
    <mergeCell ref="G8:G11"/>
    <mergeCell ref="H8:H11"/>
    <mergeCell ref="X8:X11"/>
    <mergeCell ref="Y8:Y11"/>
    <mergeCell ref="Z8:Z11"/>
    <mergeCell ref="C13:F13"/>
    <mergeCell ref="P13:V13"/>
    <mergeCell ref="W8:W11"/>
    <mergeCell ref="I8:I11"/>
    <mergeCell ref="J8:J11"/>
    <mergeCell ref="K8:K11"/>
  </mergeCells>
  <conditionalFormatting sqref="L8">
    <cfRule type="containsText" dxfId="51" priority="1" operator="containsText" text="ACEPTABLE">
      <formula>NOT(ISERROR(SEARCH("ACEPTABLE",L8)))</formula>
    </cfRule>
  </conditionalFormatting>
  <conditionalFormatting sqref="H8">
    <cfRule type="containsText" dxfId="50" priority="6" operator="containsText" text="ACEPTABLE">
      <formula>NOT(ISERROR(SEARCH("ACEPTABLE",H8)))</formula>
    </cfRule>
  </conditionalFormatting>
  <conditionalFormatting sqref="J8:K8 N8">
    <cfRule type="containsText" dxfId="49" priority="2" operator="containsText" text="EXTREMA">
      <formula>NOT(ISERROR(SEARCH("EXTREMA",J8)))</formula>
    </cfRule>
    <cfRule type="containsText" dxfId="48" priority="3" operator="containsText" text="ALTA">
      <formula>NOT(ISERROR(SEARCH("ALTA",J8)))</formula>
    </cfRule>
    <cfRule type="containsText" dxfId="47" priority="4" operator="containsText" text="MODERADA">
      <formula>NOT(ISERROR(SEARCH("MODERADA",J8)))</formula>
    </cfRule>
    <cfRule type="containsText" dxfId="46" priority="5" operator="containsText" text="BAJA">
      <formula>NOT(ISERROR(SEARCH("BAJA",J8)))</formula>
    </cfRule>
  </conditionalFormatting>
  <pageMargins left="0.7" right="0.7" top="0.75" bottom="0.75" header="0.3" footer="0.3"/>
  <pageSetup paperSize="9"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6"/>
  <sheetViews>
    <sheetView topLeftCell="N8" zoomScale="90" zoomScaleNormal="90" workbookViewId="0">
      <selection activeCell="C8" sqref="C8:Y12"/>
    </sheetView>
  </sheetViews>
  <sheetFormatPr baseColWidth="10" defaultRowHeight="15" x14ac:dyDescent="0.25"/>
  <cols>
    <col min="3" max="3" width="15.42578125" customWidth="1"/>
    <col min="4" max="4" width="13.42578125" customWidth="1"/>
    <col min="5" max="5" width="14.7109375" customWidth="1"/>
    <col min="6" max="6" width="15" customWidth="1"/>
    <col min="7" max="7" width="14.28515625" customWidth="1"/>
    <col min="9" max="9" width="11.28515625" customWidth="1"/>
    <col min="10" max="10" width="14.28515625" customWidth="1"/>
    <col min="11" max="11" width="24.42578125" customWidth="1"/>
    <col min="15" max="15" width="12.140625" customWidth="1"/>
    <col min="16" max="16" width="19.42578125" customWidth="1"/>
    <col min="18" max="18" width="16.42578125" customWidth="1"/>
    <col min="20" max="21" width="13.85546875" customWidth="1"/>
    <col min="22" max="22" width="12.5703125" customWidth="1"/>
    <col min="23" max="23" width="15.28515625" customWidth="1"/>
    <col min="24" max="24" width="16" customWidth="1"/>
    <col min="25" max="25" width="26.5703125" customWidth="1"/>
    <col min="26" max="26" width="21.140625" customWidth="1"/>
  </cols>
  <sheetData>
    <row r="1" spans="1:26" ht="45.75" customHeight="1" x14ac:dyDescent="0.25">
      <c r="A1" s="176"/>
      <c r="B1" s="177"/>
      <c r="C1" s="178"/>
      <c r="D1" s="179" t="s">
        <v>69</v>
      </c>
      <c r="E1" s="180"/>
      <c r="F1" s="180"/>
      <c r="G1" s="180"/>
      <c r="H1" s="180"/>
      <c r="I1" s="180"/>
      <c r="J1" s="180"/>
      <c r="K1" s="180"/>
      <c r="L1" s="180"/>
      <c r="M1" s="180"/>
      <c r="N1" s="180"/>
      <c r="O1" s="180"/>
      <c r="P1" s="180"/>
      <c r="Q1" s="180"/>
      <c r="R1" s="180"/>
      <c r="S1" s="180"/>
      <c r="T1" s="180"/>
      <c r="U1" s="180"/>
      <c r="V1" s="181"/>
    </row>
    <row r="2" spans="1:26" ht="18.75" customHeight="1" x14ac:dyDescent="0.25">
      <c r="A2" s="182" t="s">
        <v>36</v>
      </c>
      <c r="B2" s="183"/>
      <c r="C2" s="184"/>
      <c r="D2" s="185" t="s">
        <v>75</v>
      </c>
      <c r="E2" s="186"/>
      <c r="F2" s="187"/>
      <c r="G2" s="77"/>
      <c r="H2" s="185" t="s">
        <v>82</v>
      </c>
      <c r="I2" s="186"/>
      <c r="J2" s="186"/>
      <c r="K2" s="186"/>
      <c r="L2" s="186"/>
      <c r="M2" s="186"/>
      <c r="N2" s="186"/>
      <c r="O2" s="187"/>
      <c r="P2" s="185" t="s">
        <v>37</v>
      </c>
      <c r="Q2" s="186"/>
      <c r="R2" s="186"/>
      <c r="S2" s="186"/>
      <c r="T2" s="186"/>
      <c r="U2" s="186"/>
      <c r="V2" s="187"/>
    </row>
    <row r="3" spans="1:26" ht="18.75" customHeight="1" x14ac:dyDescent="0.25">
      <c r="A3" s="188" t="s">
        <v>50</v>
      </c>
      <c r="B3" s="189"/>
      <c r="C3" s="190"/>
      <c r="D3" s="191" t="s">
        <v>109</v>
      </c>
      <c r="E3" s="189"/>
      <c r="F3" s="189"/>
      <c r="G3" s="189"/>
      <c r="H3" s="189"/>
      <c r="I3" s="189"/>
      <c r="J3" s="189"/>
      <c r="K3" s="189"/>
      <c r="L3" s="189"/>
      <c r="M3" s="189"/>
      <c r="N3" s="189"/>
      <c r="O3" s="189"/>
      <c r="P3" s="190"/>
      <c r="Q3" s="78"/>
      <c r="R3" s="78"/>
      <c r="S3" s="78"/>
      <c r="T3" s="78"/>
      <c r="U3" s="78"/>
      <c r="V3" s="78"/>
    </row>
    <row r="4" spans="1:26" ht="32.25" customHeight="1" thickBot="1" x14ac:dyDescent="0.3">
      <c r="A4" s="192" t="s">
        <v>51</v>
      </c>
      <c r="B4" s="193"/>
      <c r="C4" s="194"/>
      <c r="D4" s="195" t="s">
        <v>110</v>
      </c>
      <c r="E4" s="196"/>
      <c r="F4" s="196"/>
      <c r="G4" s="196"/>
      <c r="H4" s="196"/>
      <c r="I4" s="196"/>
      <c r="J4" s="196"/>
      <c r="K4" s="196"/>
      <c r="L4" s="196"/>
      <c r="M4" s="196"/>
      <c r="N4" s="196"/>
      <c r="O4" s="196"/>
      <c r="P4" s="196"/>
      <c r="Q4" s="196"/>
      <c r="R4" s="196"/>
      <c r="S4" s="196"/>
      <c r="T4" s="196"/>
      <c r="U4" s="196"/>
      <c r="V4" s="197"/>
    </row>
    <row r="5" spans="1:26" ht="21" customHeight="1" thickBot="1" x14ac:dyDescent="0.3">
      <c r="A5" s="79"/>
      <c r="B5" s="80"/>
      <c r="C5" s="80"/>
      <c r="D5" s="81"/>
      <c r="E5" s="81"/>
      <c r="F5" s="81"/>
      <c r="G5" s="82"/>
      <c r="H5" s="198" t="s">
        <v>55</v>
      </c>
      <c r="I5" s="199"/>
      <c r="J5" s="200"/>
      <c r="K5" s="83"/>
      <c r="L5" s="198" t="s">
        <v>57</v>
      </c>
      <c r="M5" s="199"/>
      <c r="N5" s="200"/>
      <c r="O5" s="81"/>
      <c r="P5" s="82"/>
      <c r="Q5" s="84"/>
      <c r="R5" s="84"/>
      <c r="S5" s="84"/>
      <c r="T5" s="84"/>
      <c r="U5" s="84"/>
      <c r="V5" s="84"/>
    </row>
    <row r="6" spans="1:26" ht="33.75" x14ac:dyDescent="0.25">
      <c r="A6" s="202" t="s">
        <v>30</v>
      </c>
      <c r="B6" s="144" t="s">
        <v>67</v>
      </c>
      <c r="C6" s="144" t="s">
        <v>31</v>
      </c>
      <c r="D6" s="204" t="s">
        <v>38</v>
      </c>
      <c r="E6" s="205"/>
      <c r="F6" s="144" t="s">
        <v>68</v>
      </c>
      <c r="G6" s="144" t="s">
        <v>71</v>
      </c>
      <c r="H6" s="144" t="s">
        <v>34</v>
      </c>
      <c r="I6" s="144" t="s">
        <v>35</v>
      </c>
      <c r="J6" s="144" t="s">
        <v>61</v>
      </c>
      <c r="K6" s="144" t="s">
        <v>56</v>
      </c>
      <c r="L6" s="144" t="s">
        <v>34</v>
      </c>
      <c r="M6" s="144" t="s">
        <v>35</v>
      </c>
      <c r="N6" s="144" t="s">
        <v>62</v>
      </c>
      <c r="O6" s="144" t="s">
        <v>70</v>
      </c>
      <c r="P6" s="144" t="s">
        <v>183</v>
      </c>
      <c r="Q6" s="158" t="s">
        <v>66</v>
      </c>
      <c r="R6" s="144" t="s">
        <v>58</v>
      </c>
      <c r="S6" s="144" t="s">
        <v>59</v>
      </c>
      <c r="T6" s="144" t="s">
        <v>64</v>
      </c>
      <c r="U6" s="144" t="s">
        <v>120</v>
      </c>
      <c r="V6" s="144" t="s">
        <v>121</v>
      </c>
      <c r="W6" s="206" t="s">
        <v>72</v>
      </c>
      <c r="X6" s="207"/>
      <c r="Y6" s="39" t="s">
        <v>76</v>
      </c>
      <c r="Z6" s="40" t="s">
        <v>77</v>
      </c>
    </row>
    <row r="7" spans="1:26" ht="64.5" customHeight="1" thickBot="1" x14ac:dyDescent="0.3">
      <c r="A7" s="203"/>
      <c r="B7" s="201"/>
      <c r="C7" s="201"/>
      <c r="D7" s="61" t="s">
        <v>33</v>
      </c>
      <c r="E7" s="61" t="s">
        <v>32</v>
      </c>
      <c r="F7" s="201"/>
      <c r="G7" s="201"/>
      <c r="H7" s="201"/>
      <c r="I7" s="201"/>
      <c r="J7" s="201"/>
      <c r="K7" s="201"/>
      <c r="L7" s="201"/>
      <c r="M7" s="201"/>
      <c r="N7" s="201"/>
      <c r="O7" s="201"/>
      <c r="P7" s="145"/>
      <c r="Q7" s="145"/>
      <c r="R7" s="145"/>
      <c r="S7" s="145"/>
      <c r="T7" s="145"/>
      <c r="U7" s="233"/>
      <c r="V7" s="145"/>
      <c r="W7" s="38" t="s">
        <v>73</v>
      </c>
      <c r="X7" s="38" t="s">
        <v>60</v>
      </c>
      <c r="Y7" s="38" t="s">
        <v>81</v>
      </c>
      <c r="Z7" s="38" t="s">
        <v>74</v>
      </c>
    </row>
    <row r="8" spans="1:26" ht="54" customHeight="1" x14ac:dyDescent="0.25">
      <c r="A8" s="208">
        <v>1</v>
      </c>
      <c r="B8" s="211" t="s">
        <v>111</v>
      </c>
      <c r="C8" s="211" t="s">
        <v>112</v>
      </c>
      <c r="D8" s="214" t="s">
        <v>10</v>
      </c>
      <c r="E8" s="211" t="s">
        <v>113</v>
      </c>
      <c r="F8" s="211" t="s">
        <v>114</v>
      </c>
      <c r="G8" s="211" t="s">
        <v>115</v>
      </c>
      <c r="H8" s="211">
        <v>3</v>
      </c>
      <c r="I8" s="211">
        <v>5</v>
      </c>
      <c r="J8" s="221" t="str">
        <f>IF(H8*I8=5,[1]CALIFICACION!$C$12,IF(H8*I8=10,[1]CALIFICACION!$C$11,IF(H8*I8=15,[1]CALIFICACION!$C$10,IF(H8*I8=20,[1]CALIFICACION!$D$11,IF(H8*I8=30,[1]CALIFICACION!$D$10,IF(H8*I8=40,[1]CALIFICACION!$E$11,IF(H8*I8=60,[1]CALIFICACION!$E$10)))))))</f>
        <v>15- Zona de Riesgo MODERADA</v>
      </c>
      <c r="K8" s="221" t="s">
        <v>116</v>
      </c>
      <c r="L8" s="214">
        <v>2</v>
      </c>
      <c r="M8" s="211">
        <v>5</v>
      </c>
      <c r="N8" s="221" t="str">
        <f>IF(L8*M8=5,[1]CALIFICACION!$C$12,IF(L8*M8=10,[1]CALIFICACION!$C$11,IF(L8*M8=15,[1]CALIFICACION!$C$10,IF(L8*M8=20,[2]CALIFICACION!$D$11,IF(L8*M8=30,[1]CALIFICACION!$D$10,IF(L8*M8=40,[1]CALIFICACION!$E$11,IF(L8*M8=60,[1]CALIFICACION!$E$10)))))))</f>
        <v>10- Zona de Riesgo BAJA</v>
      </c>
      <c r="O8" s="211" t="s">
        <v>18</v>
      </c>
      <c r="P8" s="224" t="s">
        <v>192</v>
      </c>
      <c r="Q8" s="227" t="s">
        <v>212</v>
      </c>
      <c r="R8" s="217" t="s">
        <v>211</v>
      </c>
      <c r="S8" s="230" t="s">
        <v>117</v>
      </c>
      <c r="T8" s="237">
        <v>44562</v>
      </c>
      <c r="U8" s="234">
        <v>44681</v>
      </c>
      <c r="V8" s="240"/>
      <c r="W8" s="217" t="s">
        <v>195</v>
      </c>
      <c r="X8" s="217" t="s">
        <v>196</v>
      </c>
      <c r="Y8" s="219" t="s">
        <v>210</v>
      </c>
      <c r="Z8" s="220"/>
    </row>
    <row r="9" spans="1:26" ht="61.5" customHeight="1" x14ac:dyDescent="0.25">
      <c r="A9" s="209"/>
      <c r="B9" s="212"/>
      <c r="C9" s="212"/>
      <c r="D9" s="215"/>
      <c r="E9" s="212"/>
      <c r="F9" s="212"/>
      <c r="G9" s="212"/>
      <c r="H9" s="212"/>
      <c r="I9" s="212"/>
      <c r="J9" s="222"/>
      <c r="K9" s="222"/>
      <c r="L9" s="215"/>
      <c r="M9" s="212"/>
      <c r="N9" s="222"/>
      <c r="O9" s="212"/>
      <c r="P9" s="225" t="s">
        <v>192</v>
      </c>
      <c r="Q9" s="228" t="s">
        <v>193</v>
      </c>
      <c r="R9" s="212" t="s">
        <v>194</v>
      </c>
      <c r="S9" s="215" t="s">
        <v>117</v>
      </c>
      <c r="T9" s="238">
        <v>44562</v>
      </c>
      <c r="U9" s="235">
        <v>44681</v>
      </c>
      <c r="V9" s="240"/>
      <c r="W9" s="212" t="s">
        <v>195</v>
      </c>
      <c r="X9" s="212" t="s">
        <v>196</v>
      </c>
      <c r="Y9" s="219"/>
      <c r="Z9" s="220"/>
    </row>
    <row r="10" spans="1:26" ht="72.75" customHeight="1" x14ac:dyDescent="0.25">
      <c r="A10" s="209"/>
      <c r="B10" s="212"/>
      <c r="C10" s="212"/>
      <c r="D10" s="215"/>
      <c r="E10" s="212"/>
      <c r="F10" s="212"/>
      <c r="G10" s="212"/>
      <c r="H10" s="212"/>
      <c r="I10" s="212"/>
      <c r="J10" s="222"/>
      <c r="K10" s="222"/>
      <c r="L10" s="215"/>
      <c r="M10" s="212"/>
      <c r="N10" s="222"/>
      <c r="O10" s="212"/>
      <c r="P10" s="225" t="s">
        <v>192</v>
      </c>
      <c r="Q10" s="228" t="s">
        <v>193</v>
      </c>
      <c r="R10" s="212" t="s">
        <v>194</v>
      </c>
      <c r="S10" s="215" t="s">
        <v>117</v>
      </c>
      <c r="T10" s="238">
        <v>44562</v>
      </c>
      <c r="U10" s="235">
        <v>44681</v>
      </c>
      <c r="V10" s="240"/>
      <c r="W10" s="212" t="s">
        <v>195</v>
      </c>
      <c r="X10" s="212" t="s">
        <v>196</v>
      </c>
      <c r="Y10" s="219"/>
      <c r="Z10" s="220"/>
    </row>
    <row r="11" spans="1:26" ht="69.75" customHeight="1" x14ac:dyDescent="0.25">
      <c r="A11" s="209"/>
      <c r="B11" s="212"/>
      <c r="C11" s="212"/>
      <c r="D11" s="215"/>
      <c r="E11" s="212"/>
      <c r="F11" s="212"/>
      <c r="G11" s="212"/>
      <c r="H11" s="212"/>
      <c r="I11" s="212"/>
      <c r="J11" s="222"/>
      <c r="K11" s="222"/>
      <c r="L11" s="215"/>
      <c r="M11" s="212"/>
      <c r="N11" s="222"/>
      <c r="O11" s="212"/>
      <c r="P11" s="225" t="s">
        <v>192</v>
      </c>
      <c r="Q11" s="228" t="s">
        <v>193</v>
      </c>
      <c r="R11" s="212" t="s">
        <v>194</v>
      </c>
      <c r="S11" s="215" t="s">
        <v>117</v>
      </c>
      <c r="T11" s="238">
        <v>44562</v>
      </c>
      <c r="U11" s="235">
        <v>44681</v>
      </c>
      <c r="V11" s="240"/>
      <c r="W11" s="212" t="s">
        <v>195</v>
      </c>
      <c r="X11" s="212" t="s">
        <v>196</v>
      </c>
      <c r="Y11" s="219"/>
      <c r="Z11" s="220"/>
    </row>
    <row r="12" spans="1:26" ht="178.5" customHeight="1" thickBot="1" x14ac:dyDescent="0.3">
      <c r="A12" s="210"/>
      <c r="B12" s="213"/>
      <c r="C12" s="213"/>
      <c r="D12" s="216"/>
      <c r="E12" s="213"/>
      <c r="F12" s="213"/>
      <c r="G12" s="213"/>
      <c r="H12" s="213"/>
      <c r="I12" s="213"/>
      <c r="J12" s="223"/>
      <c r="K12" s="223"/>
      <c r="L12" s="216"/>
      <c r="M12" s="213"/>
      <c r="N12" s="223"/>
      <c r="O12" s="213"/>
      <c r="P12" s="226" t="s">
        <v>192</v>
      </c>
      <c r="Q12" s="229" t="s">
        <v>193</v>
      </c>
      <c r="R12" s="218" t="s">
        <v>194</v>
      </c>
      <c r="S12" s="231" t="s">
        <v>117</v>
      </c>
      <c r="T12" s="239">
        <v>44562</v>
      </c>
      <c r="U12" s="236">
        <v>44681</v>
      </c>
      <c r="V12" s="240"/>
      <c r="W12" s="218" t="s">
        <v>195</v>
      </c>
      <c r="X12" s="218" t="s">
        <v>196</v>
      </c>
      <c r="Y12" s="219"/>
      <c r="Z12" s="220"/>
    </row>
    <row r="14" spans="1:26" x14ac:dyDescent="0.25">
      <c r="C14" s="85"/>
      <c r="D14" s="85"/>
      <c r="E14" s="85"/>
      <c r="F14" s="85"/>
    </row>
    <row r="15" spans="1:26" x14ac:dyDescent="0.25">
      <c r="C15" s="232" t="s">
        <v>118</v>
      </c>
      <c r="D15" s="232"/>
      <c r="E15" s="232"/>
      <c r="F15" s="232"/>
      <c r="G15" s="35"/>
      <c r="P15" s="134" t="s">
        <v>52</v>
      </c>
      <c r="Q15" s="134"/>
      <c r="R15" s="134"/>
      <c r="S15" s="134"/>
      <c r="T15" s="134"/>
      <c r="U15" s="134"/>
      <c r="V15" s="134"/>
    </row>
    <row r="16" spans="1:26" x14ac:dyDescent="0.25">
      <c r="C16" s="232" t="s">
        <v>119</v>
      </c>
      <c r="D16" s="232"/>
      <c r="E16" s="232"/>
      <c r="F16" s="232"/>
      <c r="G16" s="35"/>
      <c r="P16" s="134" t="s">
        <v>122</v>
      </c>
      <c r="Q16" s="134"/>
      <c r="R16" s="134"/>
      <c r="S16" s="134"/>
      <c r="T16" s="134"/>
      <c r="U16" s="134"/>
      <c r="V16" s="134"/>
    </row>
  </sheetData>
  <mergeCells count="64">
    <mergeCell ref="C15:F15"/>
    <mergeCell ref="P15:V15"/>
    <mergeCell ref="C16:F16"/>
    <mergeCell ref="P16:V16"/>
    <mergeCell ref="U6:U7"/>
    <mergeCell ref="U8:U12"/>
    <mergeCell ref="T8:T12"/>
    <mergeCell ref="V8:V12"/>
    <mergeCell ref="H8:H12"/>
    <mergeCell ref="I8:I12"/>
    <mergeCell ref="J8:J12"/>
    <mergeCell ref="K8:K12"/>
    <mergeCell ref="L8:L12"/>
    <mergeCell ref="M8:M12"/>
    <mergeCell ref="T6:T7"/>
    <mergeCell ref="V6:V7"/>
    <mergeCell ref="W8:W12"/>
    <mergeCell ref="X8:X12"/>
    <mergeCell ref="Y8:Y12"/>
    <mergeCell ref="Z8:Z12"/>
    <mergeCell ref="N8:N12"/>
    <mergeCell ref="O8:O12"/>
    <mergeCell ref="P8:P12"/>
    <mergeCell ref="Q8:Q12"/>
    <mergeCell ref="R8:R12"/>
    <mergeCell ref="S8:S12"/>
    <mergeCell ref="W6:X6"/>
    <mergeCell ref="A8:A12"/>
    <mergeCell ref="B8:B12"/>
    <mergeCell ref="C8:C12"/>
    <mergeCell ref="D8:D12"/>
    <mergeCell ref="E8:E12"/>
    <mergeCell ref="F8:F12"/>
    <mergeCell ref="G8:G12"/>
    <mergeCell ref="N6:N7"/>
    <mergeCell ref="O6:O7"/>
    <mergeCell ref="P6:P7"/>
    <mergeCell ref="Q6:Q7"/>
    <mergeCell ref="R6:R7"/>
    <mergeCell ref="S6:S7"/>
    <mergeCell ref="H6:H7"/>
    <mergeCell ref="I6:I7"/>
    <mergeCell ref="J6:J7"/>
    <mergeCell ref="K6:K7"/>
    <mergeCell ref="L6:L7"/>
    <mergeCell ref="M6:M7"/>
    <mergeCell ref="A6:A7"/>
    <mergeCell ref="B6:B7"/>
    <mergeCell ref="C6:C7"/>
    <mergeCell ref="D6:E6"/>
    <mergeCell ref="F6:F7"/>
    <mergeCell ref="G6:G7"/>
    <mergeCell ref="A3:C3"/>
    <mergeCell ref="D3:P3"/>
    <mergeCell ref="A4:C4"/>
    <mergeCell ref="D4:V4"/>
    <mergeCell ref="H5:J5"/>
    <mergeCell ref="L5:N5"/>
    <mergeCell ref="A1:C1"/>
    <mergeCell ref="D1:V1"/>
    <mergeCell ref="A2:C2"/>
    <mergeCell ref="D2:F2"/>
    <mergeCell ref="H2:O2"/>
    <mergeCell ref="P2:V2"/>
  </mergeCells>
  <conditionalFormatting sqref="J8:K8 N8">
    <cfRule type="containsText" dxfId="45" priority="1" operator="containsText" text="EXTREMA">
      <formula>NOT(ISERROR(SEARCH("EXTREMA",J8)))</formula>
    </cfRule>
    <cfRule type="containsText" dxfId="44" priority="2" operator="containsText" text="ALTA">
      <formula>NOT(ISERROR(SEARCH("ALTA",J8)))</formula>
    </cfRule>
    <cfRule type="containsText" dxfId="43" priority="3" operator="containsText" text="MODERADA">
      <formula>NOT(ISERROR(SEARCH("MODERADA",J8)))</formula>
    </cfRule>
    <cfRule type="containsText" dxfId="42" priority="4" operator="containsText" text="BAJA">
      <formula>NOT(ISERROR(SEARCH("BAJA",J8)))</formula>
    </cfRule>
  </conditionalFormatting>
  <conditionalFormatting sqref="H8 L8">
    <cfRule type="containsText" dxfId="41" priority="5" operator="containsText" text="ACEPTABLE">
      <formula>NOT(ISERROR(SEARCH("ACEPTABLE",H8)))</formula>
    </cfRule>
  </conditionalFormatting>
  <pageMargins left="0.7" right="0.7" top="0.75" bottom="0.75" header="0.3" footer="0.3"/>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3"/>
  <sheetViews>
    <sheetView topLeftCell="A10" zoomScale="90" zoomScaleNormal="90" workbookViewId="0">
      <selection activeCell="C8" sqref="C8:Y9"/>
    </sheetView>
  </sheetViews>
  <sheetFormatPr baseColWidth="10" defaultRowHeight="15" x14ac:dyDescent="0.25"/>
  <cols>
    <col min="2" max="2" width="14.5703125" customWidth="1"/>
    <col min="3" max="3" width="14.42578125" customWidth="1"/>
    <col min="5" max="5" width="14.28515625" customWidth="1"/>
    <col min="6" max="6" width="13.140625" customWidth="1"/>
    <col min="11" max="11" width="25.5703125" customWidth="1"/>
    <col min="16" max="16" width="21.7109375" customWidth="1"/>
    <col min="18" max="18" width="15.42578125" customWidth="1"/>
    <col min="20" max="20" width="15.140625" customWidth="1"/>
    <col min="21" max="22" width="14.85546875" customWidth="1"/>
    <col min="23" max="23" width="27.7109375" customWidth="1"/>
    <col min="24" max="24" width="19" customWidth="1"/>
    <col min="25" max="25" width="21.7109375" customWidth="1"/>
  </cols>
  <sheetData>
    <row r="1" spans="1:26" ht="43.5" customHeight="1" x14ac:dyDescent="0.25">
      <c r="A1" s="115"/>
      <c r="B1" s="170"/>
      <c r="C1" s="170"/>
      <c r="D1" s="171" t="s">
        <v>69</v>
      </c>
      <c r="E1" s="172"/>
      <c r="F1" s="172"/>
      <c r="G1" s="172"/>
      <c r="H1" s="172"/>
      <c r="I1" s="172"/>
      <c r="J1" s="172"/>
      <c r="K1" s="172"/>
      <c r="L1" s="172"/>
      <c r="M1" s="172"/>
      <c r="N1" s="172"/>
      <c r="O1" s="172"/>
      <c r="P1" s="172"/>
      <c r="Q1" s="172"/>
      <c r="R1" s="172"/>
      <c r="S1" s="172"/>
      <c r="T1" s="172"/>
      <c r="U1" s="172"/>
      <c r="V1" s="108"/>
    </row>
    <row r="2" spans="1:26" x14ac:dyDescent="0.25">
      <c r="A2" s="173" t="s">
        <v>36</v>
      </c>
      <c r="B2" s="174"/>
      <c r="C2" s="174"/>
      <c r="D2" s="175" t="s">
        <v>75</v>
      </c>
      <c r="E2" s="175"/>
      <c r="F2" s="175"/>
      <c r="G2" s="102"/>
      <c r="H2" s="175" t="s">
        <v>92</v>
      </c>
      <c r="I2" s="175"/>
      <c r="J2" s="175"/>
      <c r="K2" s="175"/>
      <c r="L2" s="175"/>
      <c r="M2" s="175"/>
      <c r="N2" s="175"/>
      <c r="O2" s="175"/>
      <c r="P2" s="175" t="s">
        <v>37</v>
      </c>
      <c r="Q2" s="175"/>
      <c r="R2" s="175"/>
      <c r="S2" s="175"/>
      <c r="T2" s="175"/>
      <c r="U2" s="175"/>
      <c r="V2" s="108"/>
    </row>
    <row r="3" spans="1:26" x14ac:dyDescent="0.25">
      <c r="A3" s="160" t="s">
        <v>50</v>
      </c>
      <c r="B3" s="161"/>
      <c r="C3" s="161"/>
      <c r="D3" s="161" t="s">
        <v>84</v>
      </c>
      <c r="E3" s="161"/>
      <c r="F3" s="161"/>
      <c r="G3" s="161"/>
      <c r="H3" s="161"/>
      <c r="I3" s="161"/>
      <c r="J3" s="161"/>
      <c r="K3" s="161"/>
      <c r="L3" s="161"/>
      <c r="M3" s="161"/>
      <c r="N3" s="161"/>
      <c r="O3" s="161"/>
      <c r="P3" s="161"/>
      <c r="Q3" s="104"/>
      <c r="R3" s="104"/>
      <c r="S3" s="104"/>
      <c r="T3" s="104"/>
      <c r="U3" s="104"/>
      <c r="V3" s="109"/>
    </row>
    <row r="4" spans="1:26" ht="15.75" thickBot="1" x14ac:dyDescent="0.3">
      <c r="A4" s="162" t="s">
        <v>51</v>
      </c>
      <c r="B4" s="163"/>
      <c r="C4" s="163"/>
      <c r="D4" s="250" t="s">
        <v>85</v>
      </c>
      <c r="E4" s="250"/>
      <c r="F4" s="250"/>
      <c r="G4" s="250"/>
      <c r="H4" s="250"/>
      <c r="I4" s="250"/>
      <c r="J4" s="250"/>
      <c r="K4" s="250"/>
      <c r="L4" s="250"/>
      <c r="M4" s="250"/>
      <c r="N4" s="250"/>
      <c r="O4" s="250"/>
      <c r="P4" s="250"/>
      <c r="Q4" s="250"/>
      <c r="R4" s="250"/>
      <c r="S4" s="46"/>
      <c r="T4" s="46"/>
      <c r="U4" s="46"/>
      <c r="V4" s="110"/>
    </row>
    <row r="5" spans="1:26" ht="15.75" thickBot="1" x14ac:dyDescent="0.3">
      <c r="A5" s="29"/>
      <c r="B5" s="30"/>
      <c r="C5" s="30"/>
      <c r="D5" s="31"/>
      <c r="E5" s="31"/>
      <c r="F5" s="31"/>
      <c r="G5" s="33"/>
      <c r="H5" s="251" t="s">
        <v>55</v>
      </c>
      <c r="I5" s="252"/>
      <c r="J5" s="253"/>
      <c r="K5" s="32"/>
      <c r="L5" s="251" t="s">
        <v>57</v>
      </c>
      <c r="M5" s="252"/>
      <c r="N5" s="253"/>
      <c r="O5" s="31"/>
      <c r="P5" s="33"/>
      <c r="Q5" s="34"/>
      <c r="R5" s="34"/>
      <c r="S5" s="34"/>
      <c r="T5" s="34"/>
      <c r="U5" s="34"/>
      <c r="V5" s="34"/>
    </row>
    <row r="6" spans="1:26" ht="78.75" x14ac:dyDescent="0.25">
      <c r="A6" s="167" t="s">
        <v>30</v>
      </c>
      <c r="B6" s="159" t="s">
        <v>67</v>
      </c>
      <c r="C6" s="159" t="s">
        <v>31</v>
      </c>
      <c r="D6" s="169" t="s">
        <v>38</v>
      </c>
      <c r="E6" s="169"/>
      <c r="F6" s="159" t="s">
        <v>68</v>
      </c>
      <c r="G6" s="144" t="s">
        <v>71</v>
      </c>
      <c r="H6" s="159" t="s">
        <v>34</v>
      </c>
      <c r="I6" s="159" t="s">
        <v>35</v>
      </c>
      <c r="J6" s="159" t="s">
        <v>61</v>
      </c>
      <c r="K6" s="144" t="s">
        <v>56</v>
      </c>
      <c r="L6" s="159" t="s">
        <v>34</v>
      </c>
      <c r="M6" s="159" t="s">
        <v>35</v>
      </c>
      <c r="N6" s="159" t="s">
        <v>62</v>
      </c>
      <c r="O6" s="159" t="s">
        <v>70</v>
      </c>
      <c r="P6" s="159" t="s">
        <v>63</v>
      </c>
      <c r="Q6" s="157" t="s">
        <v>66</v>
      </c>
      <c r="R6" s="157" t="s">
        <v>58</v>
      </c>
      <c r="S6" s="144" t="s">
        <v>59</v>
      </c>
      <c r="T6" s="144" t="s">
        <v>64</v>
      </c>
      <c r="U6" s="146" t="s">
        <v>65</v>
      </c>
      <c r="V6" s="242" t="s">
        <v>98</v>
      </c>
      <c r="W6" s="244" t="s">
        <v>72</v>
      </c>
      <c r="X6" s="245"/>
      <c r="Y6" s="39" t="s">
        <v>76</v>
      </c>
      <c r="Z6" s="40" t="s">
        <v>77</v>
      </c>
    </row>
    <row r="7" spans="1:26" ht="45.75" thickBot="1" x14ac:dyDescent="0.3">
      <c r="A7" s="249"/>
      <c r="B7" s="243"/>
      <c r="C7" s="243"/>
      <c r="D7" s="106" t="s">
        <v>33</v>
      </c>
      <c r="E7" s="103" t="s">
        <v>32</v>
      </c>
      <c r="F7" s="158"/>
      <c r="G7" s="145"/>
      <c r="H7" s="158"/>
      <c r="I7" s="243"/>
      <c r="J7" s="243"/>
      <c r="K7" s="145"/>
      <c r="L7" s="158"/>
      <c r="M7" s="243"/>
      <c r="N7" s="243"/>
      <c r="O7" s="158"/>
      <c r="P7" s="158"/>
      <c r="Q7" s="158"/>
      <c r="R7" s="158"/>
      <c r="S7" s="145"/>
      <c r="T7" s="201"/>
      <c r="U7" s="246"/>
      <c r="V7" s="242"/>
      <c r="W7" s="48" t="s">
        <v>73</v>
      </c>
      <c r="X7" s="48" t="s">
        <v>60</v>
      </c>
      <c r="Y7" s="38" t="s">
        <v>81</v>
      </c>
      <c r="Z7" s="38" t="s">
        <v>74</v>
      </c>
    </row>
    <row r="8" spans="1:26" ht="285.75" thickBot="1" x14ac:dyDescent="0.3">
      <c r="A8" s="247">
        <v>1</v>
      </c>
      <c r="B8" s="211" t="s">
        <v>83</v>
      </c>
      <c r="C8" s="211" t="s">
        <v>197</v>
      </c>
      <c r="D8" s="211" t="s">
        <v>10</v>
      </c>
      <c r="E8" s="107" t="s">
        <v>88</v>
      </c>
      <c r="F8" s="107" t="s">
        <v>86</v>
      </c>
      <c r="G8" s="107" t="s">
        <v>14</v>
      </c>
      <c r="H8" s="28">
        <v>2</v>
      </c>
      <c r="I8" s="51">
        <v>20</v>
      </c>
      <c r="J8" s="49" t="str">
        <f>IF(H8*I8=5,[1]CALIFICACION!$C$12,IF(H8*I8=10,[1]CALIFICACION!$C$11,IF(H8*I8=15,[1]CALIFICACION!$C$10,IF(H8*I8=20,[1]CALIFICACION!$D$11,IF(H8*I8=30,[1]CALIFICACION!$D$10,IF(H8*I8=40,[1]CALIFICACION!$E$11,IF(H8*I8=60,[1]CALIFICACION!$E$10)))))))</f>
        <v>40- Zona de Riesgo ALTA</v>
      </c>
      <c r="K8" s="44" t="s">
        <v>204</v>
      </c>
      <c r="L8" s="28">
        <v>1</v>
      </c>
      <c r="M8" s="51">
        <v>10</v>
      </c>
      <c r="N8" s="49" t="str">
        <f>IF(L8*M8=5,[1]CALIFICACION!$C$12,IF(L8*M8=10,[1]CALIFICACION!$C$11,IF(L8*M8=15,[1]CALIFICACION!$C$10,IF(L8*M8=20,[1]CALIFICACION!$D$11,IF(L8*M8=30,[1]CALIFICACION!$D$10,IF(L8*M8=40,[1]CALIFICACION!$E$11,IF(L8*M8=60,[1]CALIFICACION!$E$10)))))))</f>
        <v>10- Zona de Riesgo BAJA</v>
      </c>
      <c r="O8" s="28" t="s">
        <v>18</v>
      </c>
      <c r="P8" s="107" t="s">
        <v>91</v>
      </c>
      <c r="Q8" s="54">
        <v>1</v>
      </c>
      <c r="R8" s="28" t="s">
        <v>205</v>
      </c>
      <c r="S8" s="57" t="s">
        <v>90</v>
      </c>
      <c r="T8" s="56">
        <v>44562</v>
      </c>
      <c r="U8" s="56">
        <v>44681</v>
      </c>
      <c r="W8" s="28" t="s">
        <v>214</v>
      </c>
      <c r="X8" s="28" t="s">
        <v>89</v>
      </c>
      <c r="Y8" s="112" t="s">
        <v>215</v>
      </c>
      <c r="Z8" s="58"/>
    </row>
    <row r="9" spans="1:26" ht="314.25" thickBot="1" x14ac:dyDescent="0.3">
      <c r="A9" s="248"/>
      <c r="B9" s="213"/>
      <c r="C9" s="213"/>
      <c r="D9" s="213"/>
      <c r="E9" s="107" t="s">
        <v>87</v>
      </c>
      <c r="F9" s="107" t="s">
        <v>86</v>
      </c>
      <c r="G9" s="107" t="s">
        <v>14</v>
      </c>
      <c r="H9" s="28">
        <v>2</v>
      </c>
      <c r="I9" s="28">
        <v>20</v>
      </c>
      <c r="J9" s="49" t="str">
        <f>IF(H9*I9=5,[1]CALIFICACION!$C$12,IF(H9*I9=10,[1]CALIFICACION!$C$11,IF(H9*I9=15,[1]CALIFICACION!$C$10,IF(H9*I9=20,[1]CALIFICACION!$D$11,IF(H9*I9=30,[1]CALIFICACION!$D$10,IF(H9*I9=40,[1]CALIFICACION!$E$11,IF(H9*I9=60,[1]CALIFICACION!$E$10)))))))</f>
        <v>40- Zona de Riesgo ALTA</v>
      </c>
      <c r="K9" s="50" t="s">
        <v>206</v>
      </c>
      <c r="L9" s="28">
        <v>1</v>
      </c>
      <c r="M9" s="28">
        <v>10</v>
      </c>
      <c r="N9" s="44" t="str">
        <f>IF(L9*M9=5,[1]CALIFICACION!$C$12,IF(L9*M9=10,[1]CALIFICACION!$C$11,IF(L9*M9=15,[1]CALIFICACION!$C$10,IF(L9*M9=20,[1]CALIFICACION!$D$11,IF(L9*M9=30,[1]CALIFICACION!$D$10,IF(L9*M9=40,[1]CALIFICACION!$E$11,IF(L9*M9=60,[1]CALIFICACION!$E$10)))))))</f>
        <v>10- Zona de Riesgo BAJA</v>
      </c>
      <c r="O9" s="47" t="s">
        <v>18</v>
      </c>
      <c r="P9" s="43" t="s">
        <v>207</v>
      </c>
      <c r="Q9" s="55">
        <v>1</v>
      </c>
      <c r="R9" s="28" t="s">
        <v>205</v>
      </c>
      <c r="S9" s="57" t="s">
        <v>90</v>
      </c>
      <c r="T9" s="57">
        <v>44562</v>
      </c>
      <c r="U9" s="57">
        <v>44681</v>
      </c>
      <c r="V9" s="28"/>
      <c r="W9" s="28" t="s">
        <v>213</v>
      </c>
      <c r="X9" s="28" t="s">
        <v>89</v>
      </c>
      <c r="Y9" s="112" t="s">
        <v>215</v>
      </c>
      <c r="Z9" s="37"/>
    </row>
    <row r="10" spans="1:26" x14ac:dyDescent="0.25">
      <c r="F10" s="52"/>
      <c r="G10" s="53"/>
      <c r="H10" s="52"/>
    </row>
    <row r="12" spans="1:26" x14ac:dyDescent="0.25">
      <c r="C12" s="241" t="s">
        <v>184</v>
      </c>
      <c r="D12" s="241"/>
      <c r="E12" s="241"/>
      <c r="F12" s="241"/>
      <c r="G12" s="35"/>
      <c r="P12" s="134" t="s">
        <v>52</v>
      </c>
      <c r="Q12" s="134"/>
      <c r="R12" s="134"/>
      <c r="S12" s="134"/>
      <c r="T12" s="134"/>
      <c r="U12" s="134"/>
      <c r="V12" s="105"/>
    </row>
    <row r="13" spans="1:26" x14ac:dyDescent="0.25">
      <c r="C13" s="241" t="s">
        <v>185</v>
      </c>
      <c r="D13" s="241"/>
      <c r="E13" s="241"/>
      <c r="F13" s="241"/>
      <c r="G13" s="35"/>
      <c r="P13" s="134" t="s">
        <v>186</v>
      </c>
      <c r="Q13" s="134"/>
      <c r="R13" s="134"/>
      <c r="S13" s="134"/>
      <c r="T13" s="134"/>
      <c r="U13" s="134"/>
      <c r="V13" s="105"/>
    </row>
  </sheetData>
  <mergeCells count="42">
    <mergeCell ref="A1:C1"/>
    <mergeCell ref="D1:U1"/>
    <mergeCell ref="A2:C2"/>
    <mergeCell ref="D2:F2"/>
    <mergeCell ref="H2:O2"/>
    <mergeCell ref="P2:U2"/>
    <mergeCell ref="A3:C3"/>
    <mergeCell ref="D3:P3"/>
    <mergeCell ref="A4:C4"/>
    <mergeCell ref="D4:R4"/>
    <mergeCell ref="H5:J5"/>
    <mergeCell ref="L5:N5"/>
    <mergeCell ref="A6:A7"/>
    <mergeCell ref="B6:B7"/>
    <mergeCell ref="C6:C7"/>
    <mergeCell ref="D6:E6"/>
    <mergeCell ref="F6:F7"/>
    <mergeCell ref="W6:X6"/>
    <mergeCell ref="T6:T7"/>
    <mergeCell ref="U6:U7"/>
    <mergeCell ref="A8:A9"/>
    <mergeCell ref="B8:B9"/>
    <mergeCell ref="C8:C9"/>
    <mergeCell ref="D8:D9"/>
    <mergeCell ref="N6:N7"/>
    <mergeCell ref="O6:O7"/>
    <mergeCell ref="P6:P7"/>
    <mergeCell ref="Q6:Q7"/>
    <mergeCell ref="R6:R7"/>
    <mergeCell ref="S6:S7"/>
    <mergeCell ref="H6:H7"/>
    <mergeCell ref="I6:I7"/>
    <mergeCell ref="J6:J7"/>
    <mergeCell ref="C12:F12"/>
    <mergeCell ref="P12:U12"/>
    <mergeCell ref="C13:F13"/>
    <mergeCell ref="P13:U13"/>
    <mergeCell ref="V6:V7"/>
    <mergeCell ref="K6:K7"/>
    <mergeCell ref="L6:L7"/>
    <mergeCell ref="M6:M7"/>
    <mergeCell ref="G6:G7"/>
  </mergeCells>
  <conditionalFormatting sqref="N8:N9">
    <cfRule type="containsText" dxfId="40" priority="1" operator="containsText" text="EXTREMA">
      <formula>NOT(ISERROR(SEARCH("EXTREMA",N8)))</formula>
    </cfRule>
    <cfRule type="containsText" dxfId="39" priority="2" operator="containsText" text="ALTA">
      <formula>NOT(ISERROR(SEARCH("ALTA",N8)))</formula>
    </cfRule>
    <cfRule type="containsText" dxfId="38" priority="3" operator="containsText" text="MODERADA">
      <formula>NOT(ISERROR(SEARCH("MODERADA",N8)))</formula>
    </cfRule>
    <cfRule type="containsText" dxfId="37" priority="4" operator="containsText" text="BAJA">
      <formula>NOT(ISERROR(SEARCH("BAJA",N8)))</formula>
    </cfRule>
  </conditionalFormatting>
  <conditionalFormatting sqref="H8">
    <cfRule type="containsText" dxfId="36" priority="10" operator="containsText" text="ACEPTABLE">
      <formula>NOT(ISERROR(SEARCH("ACEPTABLE",H8)))</formula>
    </cfRule>
  </conditionalFormatting>
  <conditionalFormatting sqref="J8:K8 J9">
    <cfRule type="containsText" dxfId="35" priority="6" operator="containsText" text="EXTREMA">
      <formula>NOT(ISERROR(SEARCH("EXTREMA",J8)))</formula>
    </cfRule>
    <cfRule type="containsText" dxfId="34" priority="7" operator="containsText" text="ALTA">
      <formula>NOT(ISERROR(SEARCH("ALTA",J8)))</formula>
    </cfRule>
    <cfRule type="containsText" dxfId="33" priority="8" operator="containsText" text="MODERADA">
      <formula>NOT(ISERROR(SEARCH("MODERADA",J8)))</formula>
    </cfRule>
    <cfRule type="containsText" dxfId="32" priority="9" operator="containsText" text="BAJA">
      <formula>NOT(ISERROR(SEARCH("BAJA",J8)))</formula>
    </cfRule>
  </conditionalFormatting>
  <conditionalFormatting sqref="L8">
    <cfRule type="containsText" dxfId="31" priority="5" operator="containsText" text="ACEPTABLE">
      <formula>NOT(ISERROR(SEARCH("ACEPTABLE",L8)))</formula>
    </cfRule>
  </conditionalFormatting>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46</v>
      </c>
    </row>
    <row r="14" spans="2:8" x14ac:dyDescent="0.2">
      <c r="B14" s="12" t="s">
        <v>13</v>
      </c>
      <c r="H14" s="1" t="s">
        <v>47</v>
      </c>
    </row>
    <row r="15" spans="2:8" x14ac:dyDescent="0.2">
      <c r="B15" s="12" t="s">
        <v>14</v>
      </c>
      <c r="E15" s="1" t="s">
        <v>18</v>
      </c>
      <c r="H15" s="1" t="s">
        <v>48</v>
      </c>
    </row>
    <row r="16" spans="2:8" x14ac:dyDescent="0.2">
      <c r="B16" s="12" t="s">
        <v>15</v>
      </c>
      <c r="E16" s="1" t="s">
        <v>19</v>
      </c>
      <c r="H16" s="1" t="s">
        <v>49</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2"/>
  <sheetViews>
    <sheetView topLeftCell="A3" zoomScale="90" zoomScaleNormal="90" workbookViewId="0">
      <selection activeCell="A8" sqref="A8:Z8"/>
    </sheetView>
  </sheetViews>
  <sheetFormatPr baseColWidth="10" defaultRowHeight="15" x14ac:dyDescent="0.25"/>
  <cols>
    <col min="2" max="2" width="16" customWidth="1"/>
    <col min="3" max="3" width="22.42578125" customWidth="1"/>
    <col min="4" max="4" width="13" customWidth="1"/>
    <col min="5" max="5" width="17.85546875" customWidth="1"/>
    <col min="6" max="6" width="15.7109375" customWidth="1"/>
    <col min="7" max="7" width="14.42578125" customWidth="1"/>
    <col min="10" max="10" width="14.7109375" customWidth="1"/>
    <col min="11" max="11" width="19.85546875" customWidth="1"/>
    <col min="14" max="14" width="13" customWidth="1"/>
    <col min="15" max="15" width="16.28515625" customWidth="1"/>
    <col min="16" max="16" width="18.140625" customWidth="1"/>
    <col min="17" max="17" width="14.140625" customWidth="1"/>
    <col min="18" max="18" width="14.7109375" customWidth="1"/>
    <col min="19" max="19" width="14.140625" customWidth="1"/>
    <col min="20" max="20" width="12.85546875" customWidth="1"/>
    <col min="21" max="21" width="13.28515625" customWidth="1"/>
    <col min="22" max="22" width="18.7109375" customWidth="1"/>
    <col min="23" max="23" width="15.5703125" customWidth="1"/>
    <col min="24" max="24" width="14.42578125" customWidth="1"/>
    <col min="25" max="25" width="21.7109375" customWidth="1"/>
    <col min="26" max="26" width="16.7109375" customWidth="1"/>
  </cols>
  <sheetData>
    <row r="1" spans="1:26" ht="55.5" customHeight="1" x14ac:dyDescent="0.25">
      <c r="A1" s="176"/>
      <c r="B1" s="177"/>
      <c r="C1" s="177"/>
      <c r="D1" s="254" t="s">
        <v>69</v>
      </c>
      <c r="E1" s="255"/>
      <c r="F1" s="255"/>
      <c r="G1" s="255"/>
      <c r="H1" s="255"/>
      <c r="I1" s="255"/>
      <c r="J1" s="255"/>
      <c r="K1" s="255"/>
      <c r="L1" s="255"/>
      <c r="M1" s="255"/>
      <c r="N1" s="255"/>
      <c r="O1" s="255"/>
      <c r="P1" s="255"/>
      <c r="Q1" s="255"/>
      <c r="R1" s="255"/>
      <c r="S1" s="255"/>
      <c r="T1" s="255"/>
      <c r="U1" s="255"/>
      <c r="V1" s="256"/>
    </row>
    <row r="2" spans="1:26" ht="22.5" customHeight="1" x14ac:dyDescent="0.25">
      <c r="A2" s="257" t="s">
        <v>36</v>
      </c>
      <c r="B2" s="258"/>
      <c r="C2" s="258"/>
      <c r="D2" s="259" t="s">
        <v>75</v>
      </c>
      <c r="E2" s="260"/>
      <c r="F2" s="261"/>
      <c r="G2" s="59"/>
      <c r="H2" s="259" t="s">
        <v>82</v>
      </c>
      <c r="I2" s="260"/>
      <c r="J2" s="260"/>
      <c r="K2" s="260"/>
      <c r="L2" s="260"/>
      <c r="M2" s="260"/>
      <c r="N2" s="260"/>
      <c r="O2" s="261"/>
      <c r="P2" s="259" t="s">
        <v>37</v>
      </c>
      <c r="Q2" s="260"/>
      <c r="R2" s="260"/>
      <c r="S2" s="260"/>
      <c r="T2" s="260"/>
      <c r="U2" s="260"/>
      <c r="V2" s="261"/>
    </row>
    <row r="3" spans="1:26" ht="21.75" customHeight="1" x14ac:dyDescent="0.25">
      <c r="A3" s="262" t="s">
        <v>50</v>
      </c>
      <c r="B3" s="263"/>
      <c r="C3" s="263"/>
      <c r="D3" s="264" t="s">
        <v>123</v>
      </c>
      <c r="E3" s="263"/>
      <c r="F3" s="263"/>
      <c r="G3" s="263"/>
      <c r="H3" s="263"/>
      <c r="I3" s="263"/>
      <c r="J3" s="263"/>
      <c r="K3" s="263"/>
      <c r="L3" s="263"/>
      <c r="M3" s="263"/>
      <c r="N3" s="263"/>
      <c r="O3" s="263"/>
      <c r="P3" s="265"/>
      <c r="Q3" s="60"/>
      <c r="R3" s="60"/>
      <c r="S3" s="60"/>
      <c r="T3" s="60"/>
      <c r="U3" s="60"/>
      <c r="V3" s="60"/>
    </row>
    <row r="4" spans="1:26" ht="21.75" customHeight="1" thickBot="1" x14ac:dyDescent="0.3">
      <c r="A4" s="266" t="s">
        <v>51</v>
      </c>
      <c r="B4" s="267"/>
      <c r="C4" s="267"/>
      <c r="D4" s="268" t="s">
        <v>124</v>
      </c>
      <c r="E4" s="269"/>
      <c r="F4" s="269"/>
      <c r="G4" s="269"/>
      <c r="H4" s="269"/>
      <c r="I4" s="269"/>
      <c r="J4" s="269"/>
      <c r="K4" s="269"/>
      <c r="L4" s="269"/>
      <c r="M4" s="269"/>
      <c r="N4" s="269"/>
      <c r="O4" s="269"/>
      <c r="P4" s="269"/>
      <c r="Q4" s="269"/>
      <c r="R4" s="269"/>
      <c r="S4" s="269"/>
      <c r="T4" s="269"/>
      <c r="U4" s="269"/>
      <c r="V4" s="270"/>
    </row>
    <row r="5" spans="1:26" ht="24" customHeight="1" thickBot="1" x14ac:dyDescent="0.3">
      <c r="A5" s="29"/>
      <c r="B5" s="90"/>
      <c r="C5" s="30"/>
      <c r="D5" s="31"/>
      <c r="E5" s="31"/>
      <c r="F5" s="31"/>
      <c r="G5" s="33"/>
      <c r="H5" s="271" t="s">
        <v>55</v>
      </c>
      <c r="I5" s="272"/>
      <c r="J5" s="273"/>
      <c r="K5" s="32"/>
      <c r="L5" s="271" t="s">
        <v>57</v>
      </c>
      <c r="M5" s="272"/>
      <c r="N5" s="273"/>
      <c r="O5" s="31"/>
      <c r="P5" s="33"/>
      <c r="Q5" s="34"/>
      <c r="R5" s="34"/>
      <c r="S5" s="34"/>
      <c r="T5" s="34"/>
      <c r="U5" s="34"/>
      <c r="V5" s="34"/>
    </row>
    <row r="6" spans="1:26" ht="45.75" thickBot="1" x14ac:dyDescent="0.3">
      <c r="A6" s="202" t="s">
        <v>30</v>
      </c>
      <c r="B6" s="144" t="s">
        <v>67</v>
      </c>
      <c r="C6" s="144" t="s">
        <v>31</v>
      </c>
      <c r="D6" s="204" t="s">
        <v>38</v>
      </c>
      <c r="E6" s="205"/>
      <c r="F6" s="144" t="s">
        <v>68</v>
      </c>
      <c r="G6" s="144" t="s">
        <v>71</v>
      </c>
      <c r="H6" s="144" t="s">
        <v>34</v>
      </c>
      <c r="I6" s="144" t="s">
        <v>35</v>
      </c>
      <c r="J6" s="144" t="s">
        <v>61</v>
      </c>
      <c r="K6" s="144" t="s">
        <v>56</v>
      </c>
      <c r="L6" s="144" t="s">
        <v>34</v>
      </c>
      <c r="M6" s="144" t="s">
        <v>35</v>
      </c>
      <c r="N6" s="144" t="s">
        <v>62</v>
      </c>
      <c r="O6" s="144" t="s">
        <v>70</v>
      </c>
      <c r="P6" s="144" t="s">
        <v>63</v>
      </c>
      <c r="Q6" s="158" t="s">
        <v>66</v>
      </c>
      <c r="R6" s="158" t="s">
        <v>58</v>
      </c>
      <c r="S6" s="144" t="s">
        <v>59</v>
      </c>
      <c r="T6" s="144" t="s">
        <v>64</v>
      </c>
      <c r="U6" s="275" t="s">
        <v>65</v>
      </c>
      <c r="V6" s="202" t="s">
        <v>98</v>
      </c>
      <c r="W6" s="206" t="s">
        <v>72</v>
      </c>
      <c r="X6" s="207"/>
      <c r="Y6" s="39" t="s">
        <v>76</v>
      </c>
      <c r="Z6" s="40" t="s">
        <v>77</v>
      </c>
    </row>
    <row r="7" spans="1:26" ht="60" customHeight="1" thickBot="1" x14ac:dyDescent="0.3">
      <c r="A7" s="203"/>
      <c r="B7" s="201"/>
      <c r="C7" s="201"/>
      <c r="D7" s="61" t="s">
        <v>33</v>
      </c>
      <c r="E7" s="61" t="s">
        <v>32</v>
      </c>
      <c r="F7" s="201"/>
      <c r="G7" s="201"/>
      <c r="H7" s="201"/>
      <c r="I7" s="201"/>
      <c r="J7" s="201"/>
      <c r="K7" s="201"/>
      <c r="L7" s="201"/>
      <c r="M7" s="201"/>
      <c r="N7" s="201"/>
      <c r="O7" s="201"/>
      <c r="P7" s="201"/>
      <c r="Q7" s="233"/>
      <c r="R7" s="233"/>
      <c r="S7" s="201"/>
      <c r="T7" s="201"/>
      <c r="U7" s="276"/>
      <c r="V7" s="203"/>
      <c r="W7" s="63" t="s">
        <v>73</v>
      </c>
      <c r="X7" s="63" t="s">
        <v>60</v>
      </c>
      <c r="Y7" s="63" t="s">
        <v>81</v>
      </c>
      <c r="Z7" s="70" t="s">
        <v>107</v>
      </c>
    </row>
    <row r="8" spans="1:26" ht="314.25" customHeight="1" x14ac:dyDescent="0.25">
      <c r="A8" s="62">
        <v>1</v>
      </c>
      <c r="B8" s="101" t="s">
        <v>176</v>
      </c>
      <c r="C8" s="45" t="s">
        <v>198</v>
      </c>
      <c r="D8" s="45" t="s">
        <v>10</v>
      </c>
      <c r="E8" s="45" t="s">
        <v>125</v>
      </c>
      <c r="F8" s="45" t="s">
        <v>126</v>
      </c>
      <c r="G8" s="45" t="s">
        <v>12</v>
      </c>
      <c r="H8" s="58">
        <v>3</v>
      </c>
      <c r="I8" s="58">
        <v>10</v>
      </c>
      <c r="J8" s="69" t="str">
        <f>IF(H8*I8=5,[3]CALIFICACION!$C$12,IF(H8*I8=10,[3]CALIFICACION!$C$11,IF(H8*I8=15,[3]CALIFICACION!$C$10,IF(H8*I8=20,[3]CALIFICACION!$D$11,IF(H8*I8=30,[3]CALIFICACION!$D$10,IF(H8*I8=40,[3]CALIFICACION!$E$11,IF(H8*I8=60,[3]CALIFICACION!$E$10)))))))</f>
        <v>30- Zona de Riesgo ALTA</v>
      </c>
      <c r="K8" s="45" t="s">
        <v>127</v>
      </c>
      <c r="L8" s="58">
        <v>1</v>
      </c>
      <c r="M8" s="58">
        <v>20</v>
      </c>
      <c r="N8" s="69" t="str">
        <f>IF(L8*M8=5,[3]CALIFICACION!$C$12,IF(L8*M8=10,[3]CALIFICACION!$C$11,IF(L8*M8=15,[3]CALIFICACION!$C$10,IF(L8*M8=20,[3]CALIFICACION!$D$11,IF(L8*M8=30,[3]CALIFICACION!$D$10,IF(L8*M8=40,[3]CALIFICACION!$E$11,IF(L8*M8=60,[3]CALIFICACION!$E$10)))))))</f>
        <v>20- Zona de Riesgo MODERADA</v>
      </c>
      <c r="O8" s="45" t="s">
        <v>20</v>
      </c>
      <c r="P8" s="45" t="s">
        <v>128</v>
      </c>
      <c r="Q8" s="58">
        <v>100</v>
      </c>
      <c r="R8" s="58" t="s">
        <v>188</v>
      </c>
      <c r="S8" s="111" t="s">
        <v>140</v>
      </c>
      <c r="T8" s="86">
        <v>44562</v>
      </c>
      <c r="U8" s="87">
        <v>44681</v>
      </c>
      <c r="V8" s="88" t="s">
        <v>129</v>
      </c>
      <c r="W8" s="58" t="s">
        <v>130</v>
      </c>
      <c r="X8" s="58" t="s">
        <v>131</v>
      </c>
      <c r="Y8" s="111" t="s">
        <v>216</v>
      </c>
      <c r="Z8" s="36"/>
    </row>
    <row r="10" spans="1:26" x14ac:dyDescent="0.25">
      <c r="K10" s="89"/>
    </row>
    <row r="11" spans="1:26" x14ac:dyDescent="0.25">
      <c r="D11" s="274"/>
      <c r="E11" s="274"/>
      <c r="F11" s="274"/>
      <c r="G11" s="35"/>
      <c r="P11" s="134" t="s">
        <v>52</v>
      </c>
      <c r="Q11" s="134"/>
      <c r="R11" s="134"/>
      <c r="S11" s="134"/>
      <c r="T11" s="134"/>
      <c r="U11" s="134"/>
      <c r="V11" s="134"/>
    </row>
    <row r="12" spans="1:26" x14ac:dyDescent="0.25">
      <c r="D12" s="133"/>
      <c r="E12" s="133"/>
      <c r="F12" s="133"/>
      <c r="G12" s="35"/>
      <c r="P12" s="134" t="s">
        <v>132</v>
      </c>
      <c r="Q12" s="134"/>
      <c r="R12" s="134"/>
      <c r="S12" s="134"/>
      <c r="T12" s="134"/>
      <c r="U12" s="134"/>
      <c r="V12" s="134"/>
    </row>
  </sheetData>
  <mergeCells count="38">
    <mergeCell ref="D12:F12"/>
    <mergeCell ref="P12:V12"/>
    <mergeCell ref="B6:B7"/>
    <mergeCell ref="T6:T7"/>
    <mergeCell ref="U6:U7"/>
    <mergeCell ref="V6:V7"/>
    <mergeCell ref="W6:X6"/>
    <mergeCell ref="D11:F11"/>
    <mergeCell ref="P11:V11"/>
    <mergeCell ref="N6:N7"/>
    <mergeCell ref="O6:O7"/>
    <mergeCell ref="P6:P7"/>
    <mergeCell ref="Q6:Q7"/>
    <mergeCell ref="R6:R7"/>
    <mergeCell ref="S6:S7"/>
    <mergeCell ref="H6:H7"/>
    <mergeCell ref="I6:I7"/>
    <mergeCell ref="J6:J7"/>
    <mergeCell ref="K6:K7"/>
    <mergeCell ref="L6:L7"/>
    <mergeCell ref="M6:M7"/>
    <mergeCell ref="A6:A7"/>
    <mergeCell ref="C6:C7"/>
    <mergeCell ref="D6:E6"/>
    <mergeCell ref="F6:F7"/>
    <mergeCell ref="G6:G7"/>
    <mergeCell ref="A3:C3"/>
    <mergeCell ref="D3:P3"/>
    <mergeCell ref="A4:C4"/>
    <mergeCell ref="D4:V4"/>
    <mergeCell ref="H5:J5"/>
    <mergeCell ref="L5:N5"/>
    <mergeCell ref="A1:C1"/>
    <mergeCell ref="D1:V1"/>
    <mergeCell ref="A2:C2"/>
    <mergeCell ref="D2:F2"/>
    <mergeCell ref="H2:O2"/>
    <mergeCell ref="P2:V2"/>
  </mergeCells>
  <conditionalFormatting sqref="L8">
    <cfRule type="containsText" dxfId="30" priority="1" operator="containsText" text="ACEPTABLE">
      <formula>NOT(ISERROR(SEARCH("ACEPTABLE",L8)))</formula>
    </cfRule>
  </conditionalFormatting>
  <conditionalFormatting sqref="J8">
    <cfRule type="containsText" dxfId="29" priority="7" operator="containsText" text="EXTREMA">
      <formula>NOT(ISERROR(SEARCH("EXTREMA",J8)))</formula>
    </cfRule>
    <cfRule type="containsText" dxfId="28" priority="8" operator="containsText" text="ALTA">
      <formula>NOT(ISERROR(SEARCH("ALTA",J8)))</formula>
    </cfRule>
    <cfRule type="containsText" dxfId="27" priority="9" operator="containsText" text="MODERADA">
      <formula>NOT(ISERROR(SEARCH("MODERADA",J8)))</formula>
    </cfRule>
    <cfRule type="containsText" dxfId="26" priority="10" operator="containsText" text="BAJA">
      <formula>NOT(ISERROR(SEARCH("BAJA",J8)))</formula>
    </cfRule>
  </conditionalFormatting>
  <conditionalFormatting sqref="N8">
    <cfRule type="containsText" dxfId="25" priority="3" operator="containsText" text="EXTREMA">
      <formula>NOT(ISERROR(SEARCH("EXTREMA",N8)))</formula>
    </cfRule>
    <cfRule type="containsText" dxfId="24" priority="4" operator="containsText" text="ALTA">
      <formula>NOT(ISERROR(SEARCH("ALTA",N8)))</formula>
    </cfRule>
    <cfRule type="containsText" dxfId="23" priority="5" operator="containsText" text="MODERADA">
      <formula>NOT(ISERROR(SEARCH("MODERADA",N8)))</formula>
    </cfRule>
    <cfRule type="containsText" dxfId="22" priority="6" operator="containsText" text="BAJA">
      <formula>NOT(ISERROR(SEARCH("BAJA",N8)))</formula>
    </cfRule>
  </conditionalFormatting>
  <conditionalFormatting sqref="H8">
    <cfRule type="containsText" dxfId="21" priority="2" operator="containsText" text="ACEPTABLE">
      <formula>NOT(ISERROR(SEARCH("ACEPTABLE",H8)))</formula>
    </cfRule>
  </conditionalFormatting>
  <dataValidations count="1">
    <dataValidation type="list" allowBlank="1" showInputMessage="1" showErrorMessage="1" sqref="D8 G8 O8" xr:uid="{00000000-0002-0000-0500-000000000000}">
      <formula1>#REF!</formula1>
    </dataValidation>
  </dataValidations>
  <pageMargins left="0.7" right="0.7" top="0.75" bottom="0.75" header="0.3" footer="0.3"/>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3"/>
  <sheetViews>
    <sheetView zoomScale="50" zoomScaleNormal="50" workbookViewId="0">
      <selection activeCell="C8" sqref="C8:Y10"/>
    </sheetView>
  </sheetViews>
  <sheetFormatPr baseColWidth="10" defaultRowHeight="15" x14ac:dyDescent="0.25"/>
  <cols>
    <col min="10" max="10" width="15.42578125" customWidth="1"/>
    <col min="11" max="11" width="24" customWidth="1"/>
    <col min="14" max="14" width="14.42578125" customWidth="1"/>
    <col min="16" max="16" width="19" customWidth="1"/>
    <col min="18" max="18" width="13.5703125" customWidth="1"/>
    <col min="19" max="19" width="16.85546875" customWidth="1"/>
    <col min="22" max="22" width="15.85546875" customWidth="1"/>
    <col min="23" max="23" width="18" customWidth="1"/>
    <col min="24" max="24" width="17" customWidth="1"/>
    <col min="25" max="25" width="20.140625" customWidth="1"/>
    <col min="26" max="26" width="18.42578125" customWidth="1"/>
  </cols>
  <sheetData>
    <row r="1" spans="1:26" ht="51" customHeight="1" x14ac:dyDescent="0.25">
      <c r="A1" s="115"/>
      <c r="B1" s="170"/>
      <c r="C1" s="170"/>
      <c r="D1" s="171" t="s">
        <v>69</v>
      </c>
      <c r="E1" s="172"/>
      <c r="F1" s="172"/>
      <c r="G1" s="172"/>
      <c r="H1" s="172"/>
      <c r="I1" s="172"/>
      <c r="J1" s="172"/>
      <c r="K1" s="172"/>
      <c r="L1" s="172"/>
      <c r="M1" s="172"/>
      <c r="N1" s="172"/>
      <c r="O1" s="172"/>
      <c r="P1" s="172"/>
      <c r="Q1" s="172"/>
      <c r="R1" s="172"/>
      <c r="S1" s="172"/>
      <c r="T1" s="172"/>
      <c r="U1" s="172"/>
      <c r="V1" s="172"/>
    </row>
    <row r="2" spans="1:26" ht="24.75" customHeight="1" x14ac:dyDescent="0.25">
      <c r="A2" s="173" t="s">
        <v>36</v>
      </c>
      <c r="B2" s="174"/>
      <c r="C2" s="174"/>
      <c r="D2" s="175" t="s">
        <v>75</v>
      </c>
      <c r="E2" s="175"/>
      <c r="F2" s="175"/>
      <c r="G2" s="59"/>
      <c r="H2" s="175" t="s">
        <v>82</v>
      </c>
      <c r="I2" s="175"/>
      <c r="J2" s="175"/>
      <c r="K2" s="175"/>
      <c r="L2" s="175"/>
      <c r="M2" s="175"/>
      <c r="N2" s="175"/>
      <c r="O2" s="175"/>
      <c r="P2" s="175" t="s">
        <v>37</v>
      </c>
      <c r="Q2" s="175"/>
      <c r="R2" s="175"/>
      <c r="S2" s="175"/>
      <c r="T2" s="175"/>
      <c r="U2" s="175"/>
      <c r="V2" s="175"/>
    </row>
    <row r="3" spans="1:26" ht="19.5" customHeight="1" x14ac:dyDescent="0.25">
      <c r="A3" s="160" t="s">
        <v>50</v>
      </c>
      <c r="B3" s="161"/>
      <c r="C3" s="161"/>
      <c r="D3" s="161" t="s">
        <v>133</v>
      </c>
      <c r="E3" s="161"/>
      <c r="F3" s="161"/>
      <c r="G3" s="161"/>
      <c r="H3" s="161"/>
      <c r="I3" s="161"/>
      <c r="J3" s="161"/>
      <c r="K3" s="161"/>
      <c r="L3" s="161"/>
      <c r="M3" s="161"/>
      <c r="N3" s="161"/>
      <c r="O3" s="161"/>
      <c r="P3" s="161"/>
      <c r="Q3" s="60"/>
      <c r="R3" s="60"/>
      <c r="S3" s="60"/>
      <c r="T3" s="60"/>
      <c r="U3" s="60"/>
      <c r="V3" s="60"/>
    </row>
    <row r="4" spans="1:26" ht="18.75" customHeight="1" thickBot="1" x14ac:dyDescent="0.3">
      <c r="A4" s="162" t="s">
        <v>51</v>
      </c>
      <c r="B4" s="163"/>
      <c r="C4" s="163"/>
      <c r="D4" s="277" t="s">
        <v>134</v>
      </c>
      <c r="E4" s="277"/>
      <c r="F4" s="277"/>
      <c r="G4" s="277"/>
      <c r="H4" s="277"/>
      <c r="I4" s="277"/>
      <c r="J4" s="277"/>
      <c r="K4" s="277"/>
      <c r="L4" s="277"/>
      <c r="M4" s="277"/>
      <c r="N4" s="277"/>
      <c r="O4" s="277"/>
      <c r="P4" s="277"/>
      <c r="Q4" s="277"/>
      <c r="R4" s="277"/>
      <c r="S4" s="277"/>
      <c r="T4" s="277"/>
      <c r="U4" s="277"/>
      <c r="V4" s="277"/>
    </row>
    <row r="5" spans="1:26" ht="18.75" customHeight="1" thickBot="1" x14ac:dyDescent="0.3">
      <c r="A5" s="29"/>
      <c r="B5" s="30"/>
      <c r="C5" s="30"/>
      <c r="D5" s="31"/>
      <c r="E5" s="31"/>
      <c r="F5" s="31"/>
      <c r="G5" s="33"/>
      <c r="H5" s="164" t="s">
        <v>55</v>
      </c>
      <c r="I5" s="165"/>
      <c r="J5" s="166"/>
      <c r="K5" s="32"/>
      <c r="L5" s="164" t="s">
        <v>57</v>
      </c>
      <c r="M5" s="165"/>
      <c r="N5" s="166"/>
      <c r="O5" s="31"/>
      <c r="P5" s="33"/>
      <c r="Q5" s="34"/>
      <c r="R5" s="34"/>
      <c r="S5" s="34"/>
      <c r="T5" s="34"/>
      <c r="U5" s="34"/>
      <c r="V5" s="34"/>
    </row>
    <row r="6" spans="1:26" ht="69" customHeight="1" thickBot="1" x14ac:dyDescent="0.3">
      <c r="A6" s="167" t="s">
        <v>30</v>
      </c>
      <c r="B6" s="159" t="s">
        <v>67</v>
      </c>
      <c r="C6" s="159" t="s">
        <v>31</v>
      </c>
      <c r="D6" s="169" t="s">
        <v>38</v>
      </c>
      <c r="E6" s="169"/>
      <c r="F6" s="159" t="s">
        <v>68</v>
      </c>
      <c r="G6" s="144" t="s">
        <v>71</v>
      </c>
      <c r="H6" s="159" t="s">
        <v>34</v>
      </c>
      <c r="I6" s="159" t="s">
        <v>35</v>
      </c>
      <c r="J6" s="159" t="s">
        <v>61</v>
      </c>
      <c r="K6" s="144" t="s">
        <v>56</v>
      </c>
      <c r="L6" s="159" t="s">
        <v>34</v>
      </c>
      <c r="M6" s="159" t="s">
        <v>35</v>
      </c>
      <c r="N6" s="159" t="s">
        <v>62</v>
      </c>
      <c r="O6" s="159" t="s">
        <v>70</v>
      </c>
      <c r="P6" s="159" t="s">
        <v>187</v>
      </c>
      <c r="Q6" s="157" t="s">
        <v>66</v>
      </c>
      <c r="R6" s="157" t="s">
        <v>58</v>
      </c>
      <c r="S6" s="144" t="s">
        <v>59</v>
      </c>
      <c r="T6" s="144" t="s">
        <v>64</v>
      </c>
      <c r="U6" s="146" t="s">
        <v>65</v>
      </c>
      <c r="V6" s="148" t="s">
        <v>98</v>
      </c>
      <c r="W6" s="150" t="s">
        <v>72</v>
      </c>
      <c r="X6" s="150"/>
      <c r="Y6" s="39" t="s">
        <v>76</v>
      </c>
      <c r="Z6" s="40" t="s">
        <v>77</v>
      </c>
    </row>
    <row r="7" spans="1:26" ht="64.5" customHeight="1" thickBot="1" x14ac:dyDescent="0.3">
      <c r="A7" s="249"/>
      <c r="B7" s="243"/>
      <c r="C7" s="243"/>
      <c r="D7" s="61" t="s">
        <v>33</v>
      </c>
      <c r="E7" s="61" t="s">
        <v>32</v>
      </c>
      <c r="F7" s="243"/>
      <c r="G7" s="201"/>
      <c r="H7" s="243"/>
      <c r="I7" s="243"/>
      <c r="J7" s="243"/>
      <c r="K7" s="201"/>
      <c r="L7" s="243"/>
      <c r="M7" s="243"/>
      <c r="N7" s="243"/>
      <c r="O7" s="243"/>
      <c r="P7" s="243"/>
      <c r="Q7" s="157"/>
      <c r="R7" s="157"/>
      <c r="S7" s="201"/>
      <c r="T7" s="201"/>
      <c r="U7" s="246"/>
      <c r="V7" s="278"/>
      <c r="W7" s="63" t="s">
        <v>73</v>
      </c>
      <c r="X7" s="63" t="s">
        <v>60</v>
      </c>
      <c r="Y7" s="63" t="s">
        <v>81</v>
      </c>
      <c r="Z7" s="70" t="s">
        <v>107</v>
      </c>
    </row>
    <row r="8" spans="1:26" ht="172.5" customHeight="1" x14ac:dyDescent="0.25">
      <c r="A8" s="279">
        <v>1</v>
      </c>
      <c r="B8" s="281" t="s">
        <v>135</v>
      </c>
      <c r="C8" s="129" t="s">
        <v>199</v>
      </c>
      <c r="D8" s="129" t="s">
        <v>10</v>
      </c>
      <c r="E8" s="281" t="s">
        <v>136</v>
      </c>
      <c r="F8" s="281" t="s">
        <v>137</v>
      </c>
      <c r="G8" s="285" t="s">
        <v>138</v>
      </c>
      <c r="H8" s="129">
        <v>3</v>
      </c>
      <c r="I8" s="129">
        <v>10</v>
      </c>
      <c r="J8" s="126" t="str">
        <f>IF(H8*I8=5,[1]CALIFICACION!$C$12,IF(H8*I8=10,[1]CALIFICACION!$C$11,IF(H8*I8=15,[1]CALIFICACION!$C$10,IF(H8*I8=20,[1]CALIFICACION!$D$11,IF(H8*I8=30,[1]CALIFICACION!$D$10,IF(H8*I8=40,[1]CALIFICACION!$E$11,IF(H8*I8=60,[1]CALIFICACION!$E$10)))))))</f>
        <v>30- Zona de Riesgo ALTA</v>
      </c>
      <c r="K8" s="295" t="s">
        <v>208</v>
      </c>
      <c r="L8" s="129">
        <v>3</v>
      </c>
      <c r="M8" s="129">
        <v>5</v>
      </c>
      <c r="N8" s="126" t="str">
        <f>IF(L8*M8=5,[1]CALIFICACION!$C$12,IF(L8*M8=10,[1]CALIFICACION!$C$11,IF(L8*M8=15,[1]CALIFICACION!$C$10,IF(L8*M8=20,[1]CALIFICACION!$D$11,IF(L8*M8=30,[1]CALIFICACION!$D$10,IF(L8*M8=40,[1]CALIFICACION!$E$11,IF(L8*M8=60,[1]CALIFICACION!$E$10)))))))</f>
        <v>15- Zona de Riesgo MODERADA</v>
      </c>
      <c r="O8" s="285" t="s">
        <v>18</v>
      </c>
      <c r="P8" s="285" t="s">
        <v>209</v>
      </c>
      <c r="Q8" s="127">
        <v>100</v>
      </c>
      <c r="R8" s="127" t="s">
        <v>139</v>
      </c>
      <c r="S8" s="285" t="s">
        <v>140</v>
      </c>
      <c r="T8" s="286">
        <v>44562</v>
      </c>
      <c r="U8" s="286">
        <v>44681</v>
      </c>
      <c r="V8" s="285" t="s">
        <v>141</v>
      </c>
      <c r="W8" s="294" t="s">
        <v>142</v>
      </c>
      <c r="X8" s="127" t="s">
        <v>143</v>
      </c>
      <c r="Y8" s="287" t="s">
        <v>217</v>
      </c>
      <c r="Z8" s="289"/>
    </row>
    <row r="9" spans="1:26" ht="279" customHeight="1" thickBot="1" x14ac:dyDescent="0.3">
      <c r="A9" s="280"/>
      <c r="B9" s="282"/>
      <c r="C9" s="127"/>
      <c r="D9" s="127"/>
      <c r="E9" s="283"/>
      <c r="F9" s="283"/>
      <c r="G9" s="128"/>
      <c r="H9" s="127"/>
      <c r="I9" s="127"/>
      <c r="J9" s="124"/>
      <c r="K9" s="125"/>
      <c r="L9" s="127"/>
      <c r="M9" s="127"/>
      <c r="N9" s="124"/>
      <c r="O9" s="128"/>
      <c r="P9" s="128"/>
      <c r="Q9" s="128"/>
      <c r="R9" s="128"/>
      <c r="S9" s="128"/>
      <c r="T9" s="128"/>
      <c r="U9" s="128"/>
      <c r="V9" s="128"/>
      <c r="W9" s="294"/>
      <c r="X9" s="128"/>
      <c r="Y9" s="288"/>
      <c r="Z9" s="290"/>
    </row>
    <row r="10" spans="1:26" ht="402.75" customHeight="1" x14ac:dyDescent="0.25">
      <c r="A10" s="91">
        <v>2</v>
      </c>
      <c r="B10" s="71" t="s">
        <v>135</v>
      </c>
      <c r="C10" s="58" t="s">
        <v>200</v>
      </c>
      <c r="D10" s="67" t="s">
        <v>10</v>
      </c>
      <c r="E10" s="92" t="s">
        <v>144</v>
      </c>
      <c r="F10" s="92" t="s">
        <v>145</v>
      </c>
      <c r="G10" s="58" t="s">
        <v>138</v>
      </c>
      <c r="H10" s="58">
        <v>3</v>
      </c>
      <c r="I10" s="58">
        <v>10</v>
      </c>
      <c r="J10" s="88" t="str">
        <f>IF(H10*I10=5,[1]CALIFICACION!$C$12,IF(H10*I10=10,[1]CALIFICACION!$C$11,IF(H10*I10=15,[1]CALIFICACION!$C$10,IF(H10*I10=20,[1]CALIFICACION!$D$11,IF(H10*I10=30,[1]CALIFICACION!$D$10,IF(H10*I10=40,[1]CALIFICACION!$E$11,IF(H10*I10=60,[1]CALIFICACION!$E$10)))))))</f>
        <v>30- Zona de Riesgo ALTA</v>
      </c>
      <c r="K10" s="88" t="s">
        <v>146</v>
      </c>
      <c r="L10" s="58">
        <v>3</v>
      </c>
      <c r="M10" s="58">
        <v>5</v>
      </c>
      <c r="N10" s="88" t="str">
        <f>IF(L10*M10=5,[1]CALIFICACION!$C$12,IF(L10*M10=10,[1]CALIFICACION!$C$11,IF(L10*M10=15,[1]CALIFICACION!$C$10,IF(L10*M10=20,[1]CALIFICACION!$D$11,IF(L10*M10=30,[1]CALIFICACION!$D$10,IF(L10*M10=40,[1]CALIFICACION!$E$11,IF(L10*M10=60,[1]CALIFICACION!$E$10)))))))</f>
        <v>15- Zona de Riesgo MODERADA</v>
      </c>
      <c r="O10" s="58" t="s">
        <v>18</v>
      </c>
      <c r="P10" s="58" t="s">
        <v>147</v>
      </c>
      <c r="Q10" s="58">
        <v>50</v>
      </c>
      <c r="R10" s="58" t="s">
        <v>139</v>
      </c>
      <c r="S10" s="93" t="s">
        <v>148</v>
      </c>
      <c r="T10" s="86">
        <v>44562</v>
      </c>
      <c r="U10" s="86">
        <v>44681</v>
      </c>
      <c r="V10" s="58" t="s">
        <v>149</v>
      </c>
      <c r="W10" s="58" t="s">
        <v>150</v>
      </c>
      <c r="X10" s="58" t="s">
        <v>151</v>
      </c>
      <c r="Y10" s="113" t="s">
        <v>217</v>
      </c>
      <c r="Z10" s="94"/>
    </row>
    <row r="11" spans="1:26" x14ac:dyDescent="0.25">
      <c r="B11" s="95"/>
      <c r="C11" s="291"/>
      <c r="D11" s="291"/>
      <c r="E11" s="291"/>
      <c r="F11" s="291"/>
      <c r="G11" s="96"/>
      <c r="H11" s="96"/>
      <c r="I11" s="96"/>
      <c r="J11" s="97"/>
      <c r="K11" s="52"/>
      <c r="L11" s="96"/>
      <c r="M11" s="96"/>
      <c r="N11" s="97"/>
      <c r="O11" s="52"/>
      <c r="P11" s="98"/>
      <c r="Q11" s="98"/>
      <c r="R11" s="98"/>
      <c r="S11" s="98"/>
      <c r="T11" s="98"/>
      <c r="U11" s="98"/>
      <c r="V11" s="98"/>
      <c r="W11" s="52"/>
      <c r="X11" s="52"/>
      <c r="Y11" s="114"/>
      <c r="Z11" s="52"/>
    </row>
    <row r="12" spans="1:26" x14ac:dyDescent="0.25">
      <c r="C12" s="292" t="s">
        <v>93</v>
      </c>
      <c r="D12" s="292"/>
      <c r="E12" s="292"/>
      <c r="F12" s="292"/>
      <c r="G12" s="35"/>
      <c r="P12" s="293" t="s">
        <v>108</v>
      </c>
      <c r="Q12" s="293"/>
      <c r="R12" s="293"/>
      <c r="S12" s="293"/>
      <c r="T12" s="293"/>
      <c r="U12" s="293"/>
      <c r="V12" s="293"/>
    </row>
    <row r="13" spans="1:26" x14ac:dyDescent="0.25">
      <c r="C13" s="134" t="s">
        <v>94</v>
      </c>
      <c r="D13" s="134"/>
      <c r="E13" s="134"/>
      <c r="F13" s="134"/>
      <c r="P13" s="284" t="s">
        <v>152</v>
      </c>
      <c r="Q13" s="284"/>
      <c r="R13" s="284"/>
      <c r="S13" s="284"/>
      <c r="T13" s="284"/>
      <c r="U13" s="284"/>
      <c r="V13" s="284"/>
    </row>
  </sheetData>
  <mergeCells count="65">
    <mergeCell ref="Y8:Y9"/>
    <mergeCell ref="Z8:Z9"/>
    <mergeCell ref="C11:F11"/>
    <mergeCell ref="C12:F12"/>
    <mergeCell ref="P12:V12"/>
    <mergeCell ref="W8:W9"/>
    <mergeCell ref="X8:X9"/>
    <mergeCell ref="K8:K9"/>
    <mergeCell ref="L8:L9"/>
    <mergeCell ref="C13:F13"/>
    <mergeCell ref="P13:V13"/>
    <mergeCell ref="S8:S9"/>
    <mergeCell ref="T8:T9"/>
    <mergeCell ref="U8:U9"/>
    <mergeCell ref="V8:V9"/>
    <mergeCell ref="M8:M9"/>
    <mergeCell ref="N8:N9"/>
    <mergeCell ref="O8:O9"/>
    <mergeCell ref="P8:P9"/>
    <mergeCell ref="Q8:Q9"/>
    <mergeCell ref="R8:R9"/>
    <mergeCell ref="G8:G9"/>
    <mergeCell ref="H8:H9"/>
    <mergeCell ref="I8:I9"/>
    <mergeCell ref="J8:J9"/>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M6:M7"/>
    <mergeCell ref="A6:A7"/>
    <mergeCell ref="B6:B7"/>
    <mergeCell ref="C6:C7"/>
    <mergeCell ref="D6:E6"/>
    <mergeCell ref="F6:F7"/>
    <mergeCell ref="G6:G7"/>
    <mergeCell ref="H6:H7"/>
    <mergeCell ref="I6:I7"/>
    <mergeCell ref="J6:J7"/>
    <mergeCell ref="K6:K7"/>
    <mergeCell ref="L6:L7"/>
    <mergeCell ref="A3:C3"/>
    <mergeCell ref="D3:P3"/>
    <mergeCell ref="A4:C4"/>
    <mergeCell ref="D4:V4"/>
    <mergeCell ref="H5:J5"/>
    <mergeCell ref="L5:N5"/>
    <mergeCell ref="A1:C1"/>
    <mergeCell ref="D1:V1"/>
    <mergeCell ref="A2:C2"/>
    <mergeCell ref="D2:F2"/>
    <mergeCell ref="H2:O2"/>
    <mergeCell ref="P2:V2"/>
  </mergeCells>
  <conditionalFormatting sqref="H8 H10">
    <cfRule type="containsText" dxfId="20" priority="11" operator="containsText" text="ACEPTABLE">
      <formula>NOT(ISERROR(SEARCH("ACEPTABLE",H8)))</formula>
    </cfRule>
  </conditionalFormatting>
  <conditionalFormatting sqref="J8:K8 J9:J11 N10:N11">
    <cfRule type="containsText" dxfId="19" priority="7" operator="containsText" text="EXTREMA">
      <formula>NOT(ISERROR(SEARCH("EXTREMA",J8)))</formula>
    </cfRule>
    <cfRule type="containsText" dxfId="18" priority="8" operator="containsText" text="ALTA">
      <formula>NOT(ISERROR(SEARCH("ALTA",J8)))</formula>
    </cfRule>
    <cfRule type="containsText" dxfId="17" priority="9" operator="containsText" text="MODERADA">
      <formula>NOT(ISERROR(SEARCH("MODERADA",J8)))</formula>
    </cfRule>
    <cfRule type="containsText" dxfId="16" priority="10" operator="containsText" text="BAJA">
      <formula>NOT(ISERROR(SEARCH("BAJA",J8)))</formula>
    </cfRule>
  </conditionalFormatting>
  <conditionalFormatting sqref="L8">
    <cfRule type="containsText" dxfId="15" priority="6" operator="containsText" text="ACEPTABLE">
      <formula>NOT(ISERROR(SEARCH("ACEPTABLE",L8)))</formula>
    </cfRule>
  </conditionalFormatting>
  <conditionalFormatting sqref="N8:N9">
    <cfRule type="containsText" dxfId="14" priority="2" operator="containsText" text="EXTREMA">
      <formula>NOT(ISERROR(SEARCH("EXTREMA",N8)))</formula>
    </cfRule>
    <cfRule type="containsText" dxfId="13" priority="3" operator="containsText" text="ALTA">
      <formula>NOT(ISERROR(SEARCH("ALTA",N8)))</formula>
    </cfRule>
    <cfRule type="containsText" dxfId="12" priority="4" operator="containsText" text="MODERADA">
      <formula>NOT(ISERROR(SEARCH("MODERADA",N8)))</formula>
    </cfRule>
    <cfRule type="containsText" dxfId="11" priority="5" operator="containsText" text="BAJA">
      <formula>NOT(ISERROR(SEARCH("BAJA",N8)))</formula>
    </cfRule>
  </conditionalFormatting>
  <conditionalFormatting sqref="L10">
    <cfRule type="containsText" dxfId="10" priority="1" operator="containsText" text="ACEPTABLE">
      <formula>NOT(ISERROR(SEARCH("ACEPTABLE",L10)))</formula>
    </cfRule>
  </conditionalFormatting>
  <pageMargins left="0.7" right="0.7" top="0.75" bottom="0.75" header="0.3" footer="0.3"/>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3"/>
  <sheetViews>
    <sheetView topLeftCell="A9" zoomScale="80" zoomScaleNormal="80" workbookViewId="0">
      <selection activeCell="C8" sqref="C8:Z10"/>
    </sheetView>
  </sheetViews>
  <sheetFormatPr baseColWidth="10" defaultRowHeight="15" x14ac:dyDescent="0.25"/>
  <cols>
    <col min="3" max="3" width="12.5703125" customWidth="1"/>
    <col min="5" max="5" width="14.5703125" customWidth="1"/>
    <col min="6" max="6" width="13" customWidth="1"/>
    <col min="7" max="7" width="12.42578125" customWidth="1"/>
    <col min="10" max="10" width="12.7109375" customWidth="1"/>
    <col min="11" max="11" width="24.28515625" customWidth="1"/>
    <col min="16" max="16" width="18.7109375" customWidth="1"/>
    <col min="18" max="18" width="13" customWidth="1"/>
    <col min="22" max="22" width="15.140625" customWidth="1"/>
    <col min="23" max="23" width="15.42578125" customWidth="1"/>
    <col min="24" max="24" width="14.5703125" customWidth="1"/>
    <col min="25" max="25" width="21.42578125" customWidth="1"/>
    <col min="26" max="26" width="15.28515625" customWidth="1"/>
  </cols>
  <sheetData>
    <row r="1" spans="1:26" ht="56.25" customHeight="1" x14ac:dyDescent="0.25">
      <c r="A1" s="115"/>
      <c r="B1" s="170"/>
      <c r="C1" s="170"/>
      <c r="D1" s="171" t="s">
        <v>69</v>
      </c>
      <c r="E1" s="172"/>
      <c r="F1" s="172"/>
      <c r="G1" s="172"/>
      <c r="H1" s="172"/>
      <c r="I1" s="172"/>
      <c r="J1" s="172"/>
      <c r="K1" s="172"/>
      <c r="L1" s="172"/>
      <c r="M1" s="172"/>
      <c r="N1" s="172"/>
      <c r="O1" s="172"/>
      <c r="P1" s="172"/>
      <c r="Q1" s="172"/>
      <c r="R1" s="172"/>
      <c r="S1" s="172"/>
      <c r="T1" s="172"/>
      <c r="U1" s="172"/>
      <c r="V1" s="172"/>
    </row>
    <row r="2" spans="1:26" ht="20.25" customHeight="1" x14ac:dyDescent="0.25">
      <c r="A2" s="173" t="s">
        <v>36</v>
      </c>
      <c r="B2" s="174"/>
      <c r="C2" s="174"/>
      <c r="D2" s="175" t="s">
        <v>75</v>
      </c>
      <c r="E2" s="175"/>
      <c r="F2" s="175"/>
      <c r="G2" s="59"/>
      <c r="H2" s="175" t="s">
        <v>82</v>
      </c>
      <c r="I2" s="175"/>
      <c r="J2" s="175"/>
      <c r="K2" s="175"/>
      <c r="L2" s="175"/>
      <c r="M2" s="175"/>
      <c r="N2" s="175"/>
      <c r="O2" s="175"/>
      <c r="P2" s="175" t="s">
        <v>37</v>
      </c>
      <c r="Q2" s="175"/>
      <c r="R2" s="175"/>
      <c r="S2" s="175"/>
      <c r="T2" s="175"/>
      <c r="U2" s="175"/>
      <c r="V2" s="175"/>
    </row>
    <row r="3" spans="1:26" ht="24" customHeight="1" x14ac:dyDescent="0.25">
      <c r="A3" s="160" t="s">
        <v>50</v>
      </c>
      <c r="B3" s="161"/>
      <c r="C3" s="161"/>
      <c r="D3" s="161" t="s">
        <v>153</v>
      </c>
      <c r="E3" s="161"/>
      <c r="F3" s="161"/>
      <c r="G3" s="161"/>
      <c r="H3" s="161"/>
      <c r="I3" s="161"/>
      <c r="J3" s="161"/>
      <c r="K3" s="161"/>
      <c r="L3" s="161"/>
      <c r="M3" s="161"/>
      <c r="N3" s="161"/>
      <c r="O3" s="161"/>
      <c r="P3" s="161"/>
      <c r="Q3" s="60"/>
      <c r="R3" s="60"/>
      <c r="S3" s="60"/>
      <c r="T3" s="60"/>
      <c r="U3" s="60"/>
      <c r="V3" s="60"/>
    </row>
    <row r="4" spans="1:26" ht="21.75" customHeight="1" thickBot="1" x14ac:dyDescent="0.3">
      <c r="A4" s="162" t="s">
        <v>51</v>
      </c>
      <c r="B4" s="163"/>
      <c r="C4" s="163"/>
      <c r="D4" s="277" t="s">
        <v>154</v>
      </c>
      <c r="E4" s="277"/>
      <c r="F4" s="277"/>
      <c r="G4" s="277"/>
      <c r="H4" s="277"/>
      <c r="I4" s="277"/>
      <c r="J4" s="277"/>
      <c r="K4" s="277"/>
      <c r="L4" s="277"/>
      <c r="M4" s="277"/>
      <c r="N4" s="277"/>
      <c r="O4" s="277"/>
      <c r="P4" s="277"/>
      <c r="Q4" s="277"/>
      <c r="R4" s="277"/>
      <c r="S4" s="277"/>
      <c r="T4" s="277"/>
      <c r="U4" s="277"/>
      <c r="V4" s="277"/>
    </row>
    <row r="5" spans="1:26" ht="22.5" customHeight="1" thickBot="1" x14ac:dyDescent="0.3">
      <c r="A5" s="29"/>
      <c r="B5" s="30"/>
      <c r="C5" s="30"/>
      <c r="D5" s="31"/>
      <c r="E5" s="31"/>
      <c r="F5" s="31"/>
      <c r="G5" s="33"/>
      <c r="H5" s="164" t="s">
        <v>55</v>
      </c>
      <c r="I5" s="165"/>
      <c r="J5" s="166"/>
      <c r="K5" s="32"/>
      <c r="L5" s="164" t="s">
        <v>57</v>
      </c>
      <c r="M5" s="165"/>
      <c r="N5" s="166"/>
      <c r="O5" s="31"/>
      <c r="P5" s="33"/>
      <c r="Q5" s="34"/>
      <c r="R5" s="34"/>
      <c r="S5" s="34"/>
      <c r="T5" s="34"/>
      <c r="U5" s="34"/>
      <c r="V5" s="34"/>
    </row>
    <row r="6" spans="1:26" ht="45" x14ac:dyDescent="0.25">
      <c r="A6" s="167" t="s">
        <v>30</v>
      </c>
      <c r="B6" s="159" t="s">
        <v>46</v>
      </c>
      <c r="C6" s="159" t="s">
        <v>31</v>
      </c>
      <c r="D6" s="169" t="s">
        <v>38</v>
      </c>
      <c r="E6" s="169"/>
      <c r="F6" s="159" t="s">
        <v>155</v>
      </c>
      <c r="G6" s="144" t="s">
        <v>156</v>
      </c>
      <c r="H6" s="159" t="s">
        <v>34</v>
      </c>
      <c r="I6" s="159" t="s">
        <v>35</v>
      </c>
      <c r="J6" s="159" t="s">
        <v>61</v>
      </c>
      <c r="K6" s="144" t="s">
        <v>56</v>
      </c>
      <c r="L6" s="159" t="s">
        <v>34</v>
      </c>
      <c r="M6" s="159" t="s">
        <v>35</v>
      </c>
      <c r="N6" s="159" t="s">
        <v>62</v>
      </c>
      <c r="O6" s="159" t="s">
        <v>157</v>
      </c>
      <c r="P6" s="159" t="s">
        <v>63</v>
      </c>
      <c r="Q6" s="157" t="s">
        <v>158</v>
      </c>
      <c r="R6" s="157" t="s">
        <v>58</v>
      </c>
      <c r="S6" s="144" t="s">
        <v>59</v>
      </c>
      <c r="T6" s="144" t="s">
        <v>64</v>
      </c>
      <c r="U6" s="146" t="s">
        <v>65</v>
      </c>
      <c r="V6" s="148" t="s">
        <v>98</v>
      </c>
      <c r="W6" s="150" t="s">
        <v>72</v>
      </c>
      <c r="X6" s="150"/>
      <c r="Y6" s="39" t="s">
        <v>76</v>
      </c>
      <c r="Z6" s="40" t="s">
        <v>77</v>
      </c>
    </row>
    <row r="7" spans="1:26" ht="64.5" customHeight="1" thickBot="1" x14ac:dyDescent="0.3">
      <c r="A7" s="249"/>
      <c r="B7" s="243"/>
      <c r="C7" s="243"/>
      <c r="D7" s="61" t="s">
        <v>33</v>
      </c>
      <c r="E7" s="61" t="s">
        <v>32</v>
      </c>
      <c r="F7" s="243"/>
      <c r="G7" s="201"/>
      <c r="H7" s="243"/>
      <c r="I7" s="243"/>
      <c r="J7" s="243"/>
      <c r="K7" s="201"/>
      <c r="L7" s="243"/>
      <c r="M7" s="243"/>
      <c r="N7" s="243"/>
      <c r="O7" s="243"/>
      <c r="P7" s="243"/>
      <c r="Q7" s="157"/>
      <c r="R7" s="157"/>
      <c r="S7" s="201"/>
      <c r="T7" s="201"/>
      <c r="U7" s="246"/>
      <c r="V7" s="278"/>
      <c r="W7" s="38" t="s">
        <v>73</v>
      </c>
      <c r="X7" s="38" t="s">
        <v>60</v>
      </c>
      <c r="Y7" s="63" t="s">
        <v>81</v>
      </c>
      <c r="Z7" s="63" t="s">
        <v>74</v>
      </c>
    </row>
    <row r="8" spans="1:26" ht="155.25" customHeight="1" x14ac:dyDescent="0.25">
      <c r="A8" s="279">
        <v>1</v>
      </c>
      <c r="B8" s="281" t="s">
        <v>177</v>
      </c>
      <c r="C8" s="129" t="s">
        <v>219</v>
      </c>
      <c r="D8" s="129" t="s">
        <v>159</v>
      </c>
      <c r="E8" s="281" t="s">
        <v>160</v>
      </c>
      <c r="F8" s="281" t="s">
        <v>161</v>
      </c>
      <c r="G8" s="281" t="s">
        <v>162</v>
      </c>
      <c r="H8" s="129">
        <v>3</v>
      </c>
      <c r="I8" s="129">
        <v>20</v>
      </c>
      <c r="J8" s="126" t="str">
        <f>IF(H8*I8=5,[1]CALIFICACION!$C$12,IF(H8*I8=10,[1]CALIFICACION!$C$11,IF(H8*I8=15,[1]CALIFICACION!$C$10,IF(H8*I8=20,[1]CALIFICACION!$D$11,IF(H8*I8=30,[1]CALIFICACION!$D$10,IF(H8*I8=40,[1]CALIFICACION!$E$11,IF(H8*I8=60,[1]CALIFICACION!$E$10)))))))</f>
        <v>60- Zona de Riesgo EXTREMA</v>
      </c>
      <c r="K8" s="129" t="s">
        <v>189</v>
      </c>
      <c r="L8" s="129">
        <v>2</v>
      </c>
      <c r="M8" s="129">
        <v>20</v>
      </c>
      <c r="N8" s="126" t="str">
        <f>IF(L8*M8=5,[1]CALIFICACION!$C$12,IF(L8*M8=10,[1]CALIFICACION!$C$11,IF(L8*M8=15,[1]CALIFICACION!$C$10,IF(L8*M8=20,[1]CALIFICACION!$D$11,IF(L8*M8=30,[1]CALIFICACION!$D$10,IF(L8*M8=40,[1]CALIFICACION!$E$11,IF(L8*M8=60,[1]CALIFICACION!$E$10)))))))</f>
        <v>40- Zona de Riesgo ALTA</v>
      </c>
      <c r="O8" s="285" t="s">
        <v>18</v>
      </c>
      <c r="P8" s="129" t="s">
        <v>163</v>
      </c>
      <c r="Q8" s="285">
        <v>100</v>
      </c>
      <c r="R8" s="285" t="s">
        <v>202</v>
      </c>
      <c r="S8" s="285" t="s">
        <v>164</v>
      </c>
      <c r="T8" s="286">
        <v>44562</v>
      </c>
      <c r="U8" s="286">
        <v>44681</v>
      </c>
      <c r="V8" s="285" t="s">
        <v>165</v>
      </c>
      <c r="W8" s="285" t="s">
        <v>203</v>
      </c>
      <c r="X8" s="285" t="s">
        <v>166</v>
      </c>
      <c r="Y8" s="299" t="s">
        <v>218</v>
      </c>
      <c r="Z8" s="285"/>
    </row>
    <row r="9" spans="1:26" ht="187.5" customHeight="1" thickBot="1" x14ac:dyDescent="0.3">
      <c r="A9" s="280"/>
      <c r="B9" s="282"/>
      <c r="C9" s="296"/>
      <c r="D9" s="296"/>
      <c r="E9" s="282"/>
      <c r="F9" s="282"/>
      <c r="G9" s="282"/>
      <c r="H9" s="296"/>
      <c r="I9" s="296"/>
      <c r="J9" s="298"/>
      <c r="K9" s="296"/>
      <c r="L9" s="296"/>
      <c r="M9" s="296"/>
      <c r="N9" s="298"/>
      <c r="O9" s="297"/>
      <c r="P9" s="296"/>
      <c r="Q9" s="297"/>
      <c r="R9" s="297"/>
      <c r="S9" s="297"/>
      <c r="T9" s="297"/>
      <c r="U9" s="297"/>
      <c r="V9" s="297"/>
      <c r="W9" s="297"/>
      <c r="X9" s="129"/>
      <c r="Y9" s="300"/>
      <c r="Z9" s="297"/>
    </row>
    <row r="10" spans="1:26" ht="333" customHeight="1" thickBot="1" x14ac:dyDescent="0.3">
      <c r="A10" s="73">
        <v>2</v>
      </c>
      <c r="B10" s="74" t="s">
        <v>177</v>
      </c>
      <c r="C10" s="72" t="s">
        <v>220</v>
      </c>
      <c r="D10" s="72" t="s">
        <v>159</v>
      </c>
      <c r="E10" s="74" t="s">
        <v>167</v>
      </c>
      <c r="F10" s="74" t="s">
        <v>168</v>
      </c>
      <c r="G10" s="74" t="s">
        <v>169</v>
      </c>
      <c r="H10" s="72">
        <v>3</v>
      </c>
      <c r="I10" s="72">
        <v>20</v>
      </c>
      <c r="J10" s="75" t="str">
        <f>IF(H10*I10=5,[1]CALIFICACION!$C$12,IF(H10*I10=10,[1]CALIFICACION!$C$11,IF(H10*I10=15,[1]CALIFICACION!$C$10,IF(H10*I10=20,[1]CALIFICACION!$D$11,IF(H10*I10=30,[1]CALIFICACION!$D$10,IF(H10*I10=40,[1]CALIFICACION!$E$11,IF(H10*I10=60,[1]CALIFICACION!$E$10)))))))</f>
        <v>60- Zona de Riesgo EXTREMA</v>
      </c>
      <c r="K10" s="75" t="s">
        <v>170</v>
      </c>
      <c r="L10" s="72">
        <v>2</v>
      </c>
      <c r="M10" s="72">
        <v>20</v>
      </c>
      <c r="N10" s="75" t="str">
        <f>IF(L10*M10=5,[1]CALIFICACION!$C$12,IF(L10*M10=10,[1]CALIFICACION!$C$11,IF(L10*M10=15,[1]CALIFICACION!$C$10,IF(L10*M10=20,[1]CALIFICACION!$D$11,IF(L10*M10=30,[1]CALIFICACION!$D$10,IF(L10*M10=40,[1]CALIFICACION!$E$11,IF(L10*M10=60,[1]CALIFICACION!$E$10)))))))</f>
        <v>40- Zona de Riesgo ALTA</v>
      </c>
      <c r="O10" s="72" t="s">
        <v>18</v>
      </c>
      <c r="P10" s="68" t="s">
        <v>171</v>
      </c>
      <c r="Q10" s="68">
        <v>100</v>
      </c>
      <c r="R10" s="68" t="s">
        <v>172</v>
      </c>
      <c r="S10" s="58" t="s">
        <v>164</v>
      </c>
      <c r="T10" s="86">
        <v>44562</v>
      </c>
      <c r="U10" s="86">
        <v>44681</v>
      </c>
      <c r="V10" s="99" t="s">
        <v>201</v>
      </c>
      <c r="W10" s="111" t="s">
        <v>173</v>
      </c>
      <c r="X10" s="100" t="s">
        <v>166</v>
      </c>
      <c r="Y10" s="113" t="s">
        <v>218</v>
      </c>
      <c r="Z10" s="76"/>
    </row>
    <row r="12" spans="1:26" x14ac:dyDescent="0.25">
      <c r="C12" s="301" t="s">
        <v>174</v>
      </c>
      <c r="D12" s="301"/>
      <c r="E12" s="301"/>
      <c r="F12" s="301"/>
      <c r="G12" s="35"/>
      <c r="P12" s="134" t="s">
        <v>175</v>
      </c>
      <c r="Q12" s="134"/>
      <c r="R12" s="134"/>
      <c r="S12" s="134"/>
      <c r="T12" s="134"/>
      <c r="U12" s="134"/>
      <c r="V12" s="134"/>
    </row>
    <row r="13" spans="1:26" x14ac:dyDescent="0.25">
      <c r="C13" s="301" t="s">
        <v>94</v>
      </c>
      <c r="D13" s="301"/>
      <c r="E13" s="301"/>
      <c r="F13" s="301"/>
      <c r="G13" s="35"/>
      <c r="P13" s="134" t="s">
        <v>95</v>
      </c>
      <c r="Q13" s="134"/>
      <c r="R13" s="134"/>
      <c r="S13" s="134"/>
      <c r="T13" s="134"/>
      <c r="U13" s="134"/>
      <c r="V13" s="134"/>
    </row>
  </sheetData>
  <mergeCells count="64">
    <mergeCell ref="Y8:Y9"/>
    <mergeCell ref="Z8:Z9"/>
    <mergeCell ref="C12:F12"/>
    <mergeCell ref="P12:V12"/>
    <mergeCell ref="C13:F13"/>
    <mergeCell ref="P13:V13"/>
    <mergeCell ref="S8:S9"/>
    <mergeCell ref="T8:T9"/>
    <mergeCell ref="U8:U9"/>
    <mergeCell ref="V8:V9"/>
    <mergeCell ref="W8:W9"/>
    <mergeCell ref="X8:X9"/>
    <mergeCell ref="M8:M9"/>
    <mergeCell ref="N8:N9"/>
    <mergeCell ref="O8:O9"/>
    <mergeCell ref="P8:P9"/>
    <mergeCell ref="Q8:Q9"/>
    <mergeCell ref="R8:R9"/>
    <mergeCell ref="G8:G9"/>
    <mergeCell ref="H8:H9"/>
    <mergeCell ref="I8:I9"/>
    <mergeCell ref="J8:J9"/>
    <mergeCell ref="K8:K9"/>
    <mergeCell ref="L8:L9"/>
    <mergeCell ref="T6:T7"/>
    <mergeCell ref="U6:U7"/>
    <mergeCell ref="V6:V7"/>
    <mergeCell ref="W6:X6"/>
    <mergeCell ref="A8:A9"/>
    <mergeCell ref="B8:B9"/>
    <mergeCell ref="C8:C9"/>
    <mergeCell ref="D8:D9"/>
    <mergeCell ref="E8:E9"/>
    <mergeCell ref="F8:F9"/>
    <mergeCell ref="N6:N7"/>
    <mergeCell ref="O6:O7"/>
    <mergeCell ref="P6:P7"/>
    <mergeCell ref="Q6:Q7"/>
    <mergeCell ref="R6:R7"/>
    <mergeCell ref="S6:S7"/>
    <mergeCell ref="M6:M7"/>
    <mergeCell ref="A6:A7"/>
    <mergeCell ref="B6:B7"/>
    <mergeCell ref="C6:C7"/>
    <mergeCell ref="D6:E6"/>
    <mergeCell ref="F6:F7"/>
    <mergeCell ref="G6:G7"/>
    <mergeCell ref="H6:H7"/>
    <mergeCell ref="I6:I7"/>
    <mergeCell ref="J6:J7"/>
    <mergeCell ref="K6:K7"/>
    <mergeCell ref="L6:L7"/>
    <mergeCell ref="A3:C3"/>
    <mergeCell ref="D3:P3"/>
    <mergeCell ref="A4:C4"/>
    <mergeCell ref="D4:V4"/>
    <mergeCell ref="H5:J5"/>
    <mergeCell ref="L5:N5"/>
    <mergeCell ref="A1:C1"/>
    <mergeCell ref="D1:V1"/>
    <mergeCell ref="A2:C2"/>
    <mergeCell ref="D2:F2"/>
    <mergeCell ref="H2:O2"/>
    <mergeCell ref="P2:V2"/>
  </mergeCells>
  <conditionalFormatting sqref="H10 H8">
    <cfRule type="containsText" dxfId="9" priority="10" operator="containsText" text="ACEPTABLE">
      <formula>NOT(ISERROR(SEARCH("ACEPTABLE",H8)))</formula>
    </cfRule>
  </conditionalFormatting>
  <conditionalFormatting sqref="J10:K10 J8:J9">
    <cfRule type="containsText" dxfId="8" priority="6" operator="containsText" text="EXTREMA">
      <formula>NOT(ISERROR(SEARCH("EXTREMA",J8)))</formula>
    </cfRule>
    <cfRule type="containsText" dxfId="7" priority="7" operator="containsText" text="ALTA">
      <formula>NOT(ISERROR(SEARCH("ALTA",J8)))</formula>
    </cfRule>
    <cfRule type="containsText" dxfId="6" priority="8" operator="containsText" text="MODERADA">
      <formula>NOT(ISERROR(SEARCH("MODERADA",J8)))</formula>
    </cfRule>
    <cfRule type="containsText" dxfId="5" priority="9" operator="containsText" text="BAJA">
      <formula>NOT(ISERROR(SEARCH("BAJA",J8)))</formula>
    </cfRule>
  </conditionalFormatting>
  <conditionalFormatting sqref="L10 L8">
    <cfRule type="containsText" dxfId="4" priority="5" operator="containsText" text="ACEPTABLE">
      <formula>NOT(ISERROR(SEARCH("ACEPTABLE",L8)))</formula>
    </cfRule>
  </conditionalFormatting>
  <conditionalFormatting sqref="N8:N10">
    <cfRule type="containsText" dxfId="3" priority="1" operator="containsText" text="EXTREMA">
      <formula>NOT(ISERROR(SEARCH("EXTREMA",N8)))</formula>
    </cfRule>
    <cfRule type="containsText" dxfId="2" priority="2" operator="containsText" text="ALTA">
      <formula>NOT(ISERROR(SEARCH("ALTA",N8)))</formula>
    </cfRule>
    <cfRule type="containsText" dxfId="1" priority="3" operator="containsText" text="MODERADA">
      <formula>NOT(ISERROR(SEARCH("MODERADA",N8)))</formula>
    </cfRule>
    <cfRule type="containsText" dxfId="0" priority="4" operator="containsText" text="BAJA">
      <formula>NOT(ISERROR(SEARCH("BAJA",N8)))</formula>
    </cfRule>
  </conditionalFormatting>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CALIFICACION</vt:lpstr>
      <vt:lpstr>SECRETARIA GENERAL</vt:lpstr>
      <vt:lpstr>COMERCIALIZACIÓN Y ATENC AL CLI</vt:lpstr>
      <vt:lpstr>GESTIÓN ADM. -RECURSOS FISICOS</vt:lpstr>
      <vt:lpstr>Hoja1</vt:lpstr>
      <vt:lpstr>GESTIÓN PRESUPUESTAL</vt:lpstr>
      <vt:lpstr>GESTIÓN ADM-SISTEMAS DE LA INF.</vt:lpstr>
      <vt:lpstr>GESTIÓN DE TESORERIA  </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José Fernando Rodríguez Bernal</cp:lastModifiedBy>
  <cp:lastPrinted>2018-02-07T16:16:47Z</cp:lastPrinted>
  <dcterms:created xsi:type="dcterms:W3CDTF">2014-08-13T13:40:30Z</dcterms:created>
  <dcterms:modified xsi:type="dcterms:W3CDTF">2022-07-12T20:08:00Z</dcterms:modified>
</cp:coreProperties>
</file>