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LANEACIÓN INSTITUCIONAL 2021\PLAN DE ACCIÓN\PROYECCIÓN DE META 2022\"/>
    </mc:Choice>
  </mc:AlternateContent>
  <bookViews>
    <workbookView xWindow="0" yWindow="0" windowWidth="20490" windowHeight="6465" tabRatio="497"/>
  </bookViews>
  <sheets>
    <sheet name="META PLAN DE ACCIÓN 2022" sheetId="21" r:id="rId1"/>
  </sheets>
  <definedNames>
    <definedName name="_xlnm.Print_Area" localSheetId="0">'META PLAN DE ACCIÓN 2022'!$A$1:$I$133</definedName>
    <definedName name="Inversión">"#REF!"</definedName>
  </definedNames>
  <calcPr calcId="152511" concurrentCalc="0"/>
</workbook>
</file>

<file path=xl/calcChain.xml><?xml version="1.0" encoding="utf-8"?>
<calcChain xmlns="http://schemas.openxmlformats.org/spreadsheetml/2006/main">
  <c r="H39" i="21" l="1"/>
  <c r="H80" i="21"/>
  <c r="H110" i="21"/>
  <c r="H108" i="21"/>
  <c r="H106" i="21"/>
  <c r="H20" i="21"/>
  <c r="H32" i="21"/>
  <c r="H34" i="21"/>
  <c r="H36" i="21"/>
  <c r="H8" i="21"/>
  <c r="H10" i="21"/>
</calcChain>
</file>

<file path=xl/comments1.xml><?xml version="1.0" encoding="utf-8"?>
<comments xmlns="http://schemas.openxmlformats.org/spreadsheetml/2006/main">
  <authors>
    <author>LINA MARCELA SIERRA CORREA</author>
    <author>PLANEACIONSUI</author>
    <author>LENOVO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SI/NO</t>
        </r>
      </text>
    </comment>
    <comment ref="I52" authorId="1" shapeId="0">
      <text>
        <r>
          <rPr>
            <b/>
            <sz val="9"/>
            <color indexed="81"/>
            <rFont val="Tahoma"/>
            <family val="2"/>
          </rPr>
          <t>PLANEACIONSUI:</t>
        </r>
        <r>
          <rPr>
            <sz val="9"/>
            <color indexed="81"/>
            <rFont val="Tahoma"/>
            <family val="2"/>
          </rPr>
          <t xml:space="preserve">
1243 es incremento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PLANEACIONSUI:</t>
        </r>
        <r>
          <rPr>
            <sz val="9"/>
            <color indexed="81"/>
            <rFont val="Tahoma"/>
            <family val="2"/>
          </rPr>
          <t xml:space="preserve">
384 es el incremento 2021</t>
        </r>
      </text>
    </comment>
    <comment ref="I54" authorId="2" shapeId="0">
      <text>
        <r>
          <rPr>
            <sz val="9"/>
            <color indexed="81"/>
            <rFont val="Tahoma"/>
            <family val="2"/>
          </rPr>
          <t xml:space="preserve">incrementar un 1% sobre la linea base del año 2020. la meta total para el 2023 es el 10% sobre la linea base del año 2019
</t>
        </r>
      </text>
    </comment>
  </commentList>
</comments>
</file>

<file path=xl/sharedStrings.xml><?xml version="1.0" encoding="utf-8"?>
<sst xmlns="http://schemas.openxmlformats.org/spreadsheetml/2006/main" count="330" uniqueCount="270">
  <si>
    <t>No</t>
  </si>
  <si>
    <t>DOCUMENTO CONTROLADO</t>
  </si>
  <si>
    <t>Código: PMI-PL-02</t>
  </si>
  <si>
    <t>Nombre del proceso</t>
  </si>
  <si>
    <t>Objetivo General</t>
  </si>
  <si>
    <t>Nombre del indicador</t>
  </si>
  <si>
    <t>Formula</t>
  </si>
  <si>
    <t>Página: 1 de 2</t>
  </si>
  <si>
    <t>Objetivo Específicos</t>
  </si>
  <si>
    <t>Requiere recursos de Inversion</t>
  </si>
  <si>
    <t>PLANEACIÓN  Y MEJORAMIENTO INSTITUCIONAL</t>
  </si>
  <si>
    <t>Realizar Seguimientos trimestrales al Plan de Acción y anual al Plan Estratégico</t>
  </si>
  <si>
    <t>Inscribir el 100% de los tramites de la empresa en la plataforma SUIT</t>
  </si>
  <si>
    <t>Presentar la Rendición de la Cuenta a la Contraloría Departamental y la Audiencia Pública a la comunidad.</t>
  </si>
  <si>
    <t>Mantener actualizada la información de la página oficial de la empresa</t>
  </si>
  <si>
    <t>Lograr la integración de los sistemas de información que posee la empresa</t>
  </si>
  <si>
    <t>Dar cumplimiento al Decreto 2573 de 2014 (Estrategia de Gobierno en línea)</t>
  </si>
  <si>
    <t>Realizar mantenimiento de software, hardware y redes propiedad de la empresa</t>
  </si>
  <si>
    <t>Aumentar la eficiencia del recaudo de los servicios que presta la empresa</t>
  </si>
  <si>
    <t>Aumentar  el porcentaje de cartera recuperada</t>
  </si>
  <si>
    <t>COMERCIALIZACIÓN DE SERVICIOS Y ATENCIÓN AL CLIENTE</t>
  </si>
  <si>
    <t>Garantizar el suministro de información necesaria, oportuna y confiable a los grupos de interés internos y externos, que facilite el cumplimento de la misión con el apoyo del software, hardware  y medios de comunicación pertinentes de acuerdo con las normas legales y las políticas de la organización.</t>
  </si>
  <si>
    <t>SI</t>
  </si>
  <si>
    <t>Porcentaje de Seguimiento al Plan Estratégico Institucional y Planes de Acción</t>
  </si>
  <si>
    <t>Indicadores  Plan estratégico con seguimiento y control</t>
  </si>
  <si>
    <t>Total de indicadores del Plan Estratégico</t>
  </si>
  <si>
    <t>Porcentaje de trámites inscritos en la plataforma SUIT</t>
  </si>
  <si>
    <t>Trámites inscritos en la Plataforma SUIT</t>
  </si>
  <si>
    <t xml:space="preserve">Total de trámites de la Empresa </t>
  </si>
  <si>
    <t>Número de  Rendiciones de cuenta  y Audiencias Públicas presentadas</t>
  </si>
  <si>
    <t>Rendiciones de cuentas y audiencias públicas presentadas</t>
  </si>
  <si>
    <t xml:space="preserve">Número total de suscriptores acueducto </t>
  </si>
  <si>
    <t>Campos actualizados</t>
  </si>
  <si>
    <t>Totalidad de campos de la página oficial de la empresa</t>
  </si>
  <si>
    <t>Módulos integrados</t>
  </si>
  <si>
    <t>Totalidad de módulos</t>
  </si>
  <si>
    <t xml:space="preserve">Requerimientos implementados </t>
  </si>
  <si>
    <t>Requerimientos solicitados</t>
  </si>
  <si>
    <t>Mantenimiento software, hardware y redes</t>
  </si>
  <si>
    <t>Actividades realizadas</t>
  </si>
  <si>
    <t>Eficiencia en la recuperación de cartera</t>
  </si>
  <si>
    <t>Total cartera recuperada</t>
  </si>
  <si>
    <t xml:space="preserve">Total cartera </t>
  </si>
  <si>
    <t xml:space="preserve">Número de reclamaciones comerciales   </t>
  </si>
  <si>
    <t>Número total de suscriptores alcantarillado</t>
  </si>
  <si>
    <t>Número total de suscriptores gas</t>
  </si>
  <si>
    <t>Garantizar  que la venta, medición, facturación, gestión de cartera, el control de pérdidas comerciales y la atención al cliente relacionados con la prestación de los servicios públicos domiciliarios ofrecidos y negocios conexos  se desarrollen de acuerdo a la normatividad vigente y  las politicas y propuesta de valor de la organización</t>
  </si>
  <si>
    <t>Eficiencia del Recaudo para el Servicio de  Acueducto</t>
  </si>
  <si>
    <t>Eficiencia del Recaudo para el servicio  Alcantarillado</t>
  </si>
  <si>
    <t>Eficiencia del Recaudo para el  servicio de  gas</t>
  </si>
  <si>
    <t>Reducir  el índice de reclamaciones comerciales para los tres servicios  que presta la empresa</t>
  </si>
  <si>
    <t xml:space="preserve">Índice de reclamación comercial de acueducto </t>
  </si>
  <si>
    <t>Índice de reclamación comercial de Alcantarillado</t>
  </si>
  <si>
    <t>Índice de reclamación comercial de gas</t>
  </si>
  <si>
    <t>Aumentar el numero de suscriptores nuevos de los servicios de acueducto y alcantarillado</t>
  </si>
  <si>
    <t>Numero de nuevos suscriptores de acueducto</t>
  </si>
  <si>
    <t>Número de suscriptores nuevos de alcantarillado</t>
  </si>
  <si>
    <t>Número de suscriptores nuevos de acueducto</t>
  </si>
  <si>
    <t>Numero de nuevos suscriptores de alcantarillado</t>
  </si>
  <si>
    <t>Venta de Servicios Mensual - Devoluciones en Ventas</t>
  </si>
  <si>
    <t>Recaudo Mensual</t>
  </si>
  <si>
    <t xml:space="preserve">RESPONSABLE:   SUBGERENCIA DE PLANEACIÓN Y MEJORAMIENTO INSTITUCIONAL </t>
  </si>
  <si>
    <t>Garantizar que la gestión de la estructura tarifaria, la viabilización de proyectos de inversión, la información asociada y la gestión comunitaria institucional, se desarrollen de acuerdo  con la normatividad vigente y las políticas de la organización.</t>
  </si>
  <si>
    <t>Actualización del Sitio Web</t>
  </si>
  <si>
    <t>Actualización de funcionalidades de los módulos de los diferentes sistemas de información</t>
  </si>
  <si>
    <t>cantidad de actualizaciones</t>
  </si>
  <si>
    <t>Total de actualizaciones</t>
  </si>
  <si>
    <t>Cumplimiento requerimientos de Gobierno Digital</t>
  </si>
  <si>
    <t>Implementación de Plan Integral de atención virtual al usuario</t>
  </si>
  <si>
    <t xml:space="preserve">Implementación de herramientas tecnológicas para la atención de usuarios </t>
  </si>
  <si>
    <t xml:space="preserve">Recaudo Mensual </t>
  </si>
  <si>
    <t xml:space="preserve"> Venta de Servicios Mensual - Devoluciones en Ventas</t>
  </si>
  <si>
    <t>GESTIÓN DE SISTEMAS DE INFORMACIÓN.</t>
  </si>
  <si>
    <t>GESTIÓN TALENTO HUMANO</t>
  </si>
  <si>
    <t>Gestionar que el ingreso, la permanencia y el  retiro de personal de la organización,  se realice de acuerdo con los requerimientos internos y legales que rigen sobre la materia, de tal forma que contribuya  el logro de los objetivos institucionales.</t>
  </si>
  <si>
    <t>Establecer mecanismos que generen Bienestar Social a los trabajadores</t>
  </si>
  <si>
    <t>si</t>
  </si>
  <si>
    <t>Cumplimiento del programa de Bienestar Social</t>
  </si>
  <si>
    <t>Actividades ejecutadas</t>
  </si>
  <si>
    <t>Actividades programadas</t>
  </si>
  <si>
    <t xml:space="preserve">Ejecutar el plan anual de capacitaciones </t>
  </si>
  <si>
    <t>Porcentaje de cumplimiento del plan anual de capacitaciones</t>
  </si>
  <si>
    <t>Actividades desarrolladas</t>
  </si>
  <si>
    <t>cumplimiento de avances del codigo de integridad.</t>
  </si>
  <si>
    <t>Porcentaje de cumplimiento de avances del codigo de Integridad.</t>
  </si>
  <si>
    <t xml:space="preserve">Diseño e implementación de la politica de Talento Humano </t>
  </si>
  <si>
    <t>no</t>
  </si>
  <si>
    <t>Avance de laimplementación del plan de talento humano.</t>
  </si>
  <si>
    <t xml:space="preserve">Numero de fases ejecutadas </t>
  </si>
  <si>
    <t>Numero total de fases (5)</t>
  </si>
  <si>
    <t>GESTIÓN DE CALIDAD</t>
  </si>
  <si>
    <t>Garantizar la implementación y mantenimiento del Sistema de Gestión de la Calidad, conforme a la norma NTC GP 1000:2009.</t>
  </si>
  <si>
    <t>actualizar y aplicar el sistema de gestion de calidad.</t>
  </si>
  <si>
    <t>Nivel de apropiación del SGC</t>
  </si>
  <si>
    <t>N.procesos con sistema implementado</t>
  </si>
  <si>
    <t>Total de Procesos de la entidad</t>
  </si>
  <si>
    <t>PLANEACIÓN TÉCNICA Y AMBIENTAL</t>
  </si>
  <si>
    <t>Formulación, seguimiento y control de los grandes programas rectores de los servicios de acueducto y alcantarillado a cargo de la entidad, garantizado el cumplimiento de requisitos legales y metodológicos</t>
  </si>
  <si>
    <t>Actualizar el PMAA incorporando el plan integral.los compromisos de POIR, PSMV , PUEAA y plan de riesgos.</t>
  </si>
  <si>
    <t xml:space="preserve">Numero de planes actualizados </t>
  </si>
  <si>
    <t xml:space="preserve">Planes actualizados </t>
  </si>
  <si>
    <t>Seguimiento al cumplimiento del Plan de Saneamiento y Manejo de vertimientos</t>
  </si>
  <si>
    <t xml:space="preserve">Numero de seguimientos del Plan de Saneamiento y Manejo de vertimientos </t>
  </si>
  <si>
    <t>Seguimientos realizados al psmv</t>
  </si>
  <si>
    <t>Seguimiento del Programa de ahorro y uso eficiente del agua</t>
  </si>
  <si>
    <t>Número de seguimiento del  Programa de ahorro y uso eficiente del agua</t>
  </si>
  <si>
    <t>Seguimientos realizados al PUEAA</t>
  </si>
  <si>
    <t>CONTROL INTERNO</t>
  </si>
  <si>
    <t>Garantizar la efectividad del Control Interno de la organización a través de la evaluación de los elementos del MECI, de las auditorías internas y mapas de riesgo, para coadyuvar al cumplimiento de la gestión institucional de acuerdo a la normatividad vigente y las políticas organizacionales</t>
  </si>
  <si>
    <t>Evaluar el estado de implementación del MECI en la organización, para establecer oportunidades de mejora</t>
  </si>
  <si>
    <t>Cumplimiento en la implementación de los componentes del MECI</t>
  </si>
  <si>
    <t>Total componentes que cumplen</t>
  </si>
  <si>
    <t>Total componentes evaluados</t>
  </si>
  <si>
    <t xml:space="preserve">Asegurar el cumplimiento del programa de auditorias internas aprobado por el Comité coordinador de Control Interno </t>
  </si>
  <si>
    <t>Cumplimiento al programa de auditorías internas</t>
  </si>
  <si>
    <t>Auditorías internas realizadas</t>
  </si>
  <si>
    <t>Auditorías internas programadas</t>
  </si>
  <si>
    <t>Realizar seguimiento a los mapas de riesgos por parte de los  lideres de procesos</t>
  </si>
  <si>
    <t>Seguimiento a los mapas de riesgos</t>
  </si>
  <si>
    <t>Número de mapas de riesgos evaluados</t>
  </si>
  <si>
    <t>Total mapas de riesgos</t>
  </si>
  <si>
    <t>GESTIÓN FINANCIERA</t>
  </si>
  <si>
    <t>Administrar eficientemente los recursos financieros de la entidad a través del presupuesto, contabilidad y tesorería, brindando información confiable y veraz que apoye el logro de los objetivos institucionales, cumpliendo la normatividad aplicable y las políticas de la organización.</t>
  </si>
  <si>
    <t>Aumentar la utilidad operacional de la empresa en términos de flujo de efectivo</t>
  </si>
  <si>
    <t>NO</t>
  </si>
  <si>
    <t>EBITDA</t>
  </si>
  <si>
    <t>Utilidad operaciónal antes de intereses e impuestos  + Depreciaciones + Amortizaciones (en miles)</t>
  </si>
  <si>
    <t xml:space="preserve">Aumentar el índice de liquidez </t>
  </si>
  <si>
    <t>Índice de liquidez</t>
  </si>
  <si>
    <t xml:space="preserve">Activo corriente </t>
  </si>
  <si>
    <t>Pasivo corriente</t>
  </si>
  <si>
    <t>Reducir el endeudamiento total de la empresa</t>
  </si>
  <si>
    <t>Endeudamiento total</t>
  </si>
  <si>
    <t>Pasivo total</t>
  </si>
  <si>
    <t>Activo total</t>
  </si>
  <si>
    <t>Garantizar la cobertura eficiente en la prestación de servicios de acueducto a través de las redes de distribución con altos estándares de calidad cantidad y continuidad cumpliendo con la normatividad aplicable y las políticas de la organización</t>
  </si>
  <si>
    <t xml:space="preserve">Aumentar la cobertura del servicio de acueducto  </t>
  </si>
  <si>
    <t>Cobertura de acueducto</t>
  </si>
  <si>
    <t>Total de Suscriptores del Servicio de Acueducto</t>
  </si>
  <si>
    <t>Numero de Viviendas Urbanas</t>
  </si>
  <si>
    <t>Reducir  el índice de riesgo de calidad del agua</t>
  </si>
  <si>
    <t>Calidad de acueducto (% IRCA)</t>
  </si>
  <si>
    <t>Garantizar la continuidad del servicio de acueducto las 24 horas del día</t>
  </si>
  <si>
    <t>Continuidad de servicio de acueducto</t>
  </si>
  <si>
    <t>Promedio de Horas  de Prestación del Servicio</t>
  </si>
  <si>
    <t>Elaborar el programa de control de perdidas tecnicas</t>
  </si>
  <si>
    <t>Reducir perdidas tecnicas</t>
  </si>
  <si>
    <t>M3 producidos -m3 facturados</t>
  </si>
  <si>
    <t>M3 producidos</t>
  </si>
  <si>
    <t>Reducir el número de reclamos operativos  de acueducto</t>
  </si>
  <si>
    <t xml:space="preserve">Índice de reclamación operativos de acueducto </t>
  </si>
  <si>
    <t>Número de Reclamaciones Operativos</t>
  </si>
  <si>
    <t>Número Total de Suscriptores Acueducto</t>
  </si>
  <si>
    <t xml:space="preserve">Realizar el  mantenimiento de redes  acueducto </t>
  </si>
  <si>
    <t xml:space="preserve"> Mantenimiento correctivo y preventivo de acuerdo a la necesidad</t>
  </si>
  <si>
    <t>Numero de Reparaciones Realizadas</t>
  </si>
  <si>
    <t>Numero de Daños Reportados</t>
  </si>
  <si>
    <t>Optimizar  las redes  que hacen parte del sistema  de acueducto  que cumplieron con su vida útil</t>
  </si>
  <si>
    <t>Porcentaje de reposición de redes ejecutados</t>
  </si>
  <si>
    <t>ML  de Reposicion  Redes  Ejecutados</t>
  </si>
  <si>
    <t>Total de ML de Reposicion de Redes  Proyectado</t>
  </si>
  <si>
    <t>ACUEDUCTO</t>
  </si>
  <si>
    <t>RECOLECCIÓN, TRANSPORTE Y TRATAMIENTO DE AGUAS RESIDUALES (alcantarillado)</t>
  </si>
  <si>
    <t>Garantizar la cobertura eficiente en la prestación de servicios de alcantarillado  a través de las redes de recolección y transporte de aguas residuales y pluviales  y la remoción de contaminantes fisicoquímicos y biológicos  cumpliendo con la normatividad aplicable y las políticas de la organización</t>
  </si>
  <si>
    <t>Aumentar la cobertura del servicio de alcantarillado</t>
  </si>
  <si>
    <t>Cobertura de alcantarillado</t>
  </si>
  <si>
    <t>Número de suscriptores de alcantarillado</t>
  </si>
  <si>
    <t>Número total de viviendas urbanas</t>
  </si>
  <si>
    <t>Reducir  la brecha entre la cobertura de acueducto y alcantarillado</t>
  </si>
  <si>
    <t>Rezago de cobertura de alcantarillado frente a acueducto del prestador</t>
  </si>
  <si>
    <t xml:space="preserve">Porcentaje de cobertura nominal en acueducto (ICBNACi) –  Porcentaje de cobertura nominal en alcantarillado (ICBNALi)
</t>
  </si>
  <si>
    <t>Cumplimiento del Plan de Saneamiento y Manejo de Vertimientos (PSMV)</t>
  </si>
  <si>
    <t>ML  de reposición  redes  ejecutados</t>
  </si>
  <si>
    <t>Total de ML de reposición de redes  proyectado</t>
  </si>
  <si>
    <t>Porcentaje de avance en la construcción de colectores</t>
  </si>
  <si>
    <t>ML de colectores construidos</t>
  </si>
  <si>
    <t xml:space="preserve"> Total  de ML  de colectores proyectados</t>
  </si>
  <si>
    <t>Porcentaje de vertimientos eliminados</t>
  </si>
  <si>
    <t xml:space="preserve">Número de vertimientos eliminados </t>
  </si>
  <si>
    <t>Número total de vertimiento a eliminar en PSMV en el periodo</t>
  </si>
  <si>
    <t>Medición de las cargas entregadas en cada planta. Según el rango establecido por  la resolución 631 de 2015, para el Municipio de Buenavista</t>
  </si>
  <si>
    <t>Números parámetros cumplidos Buenavista</t>
  </si>
  <si>
    <t>Números de parámetros establecidos por resolución 631 de 2015 Buenavista</t>
  </si>
  <si>
    <t>Medición de las cargas entregadas en cada planta. Según el rango establecido por  la resolución 631 de 2015, para el Municipio de Salento</t>
  </si>
  <si>
    <t>Números parámetros cumplidos Salento</t>
  </si>
  <si>
    <t>Números de parámetros establecidos por resolución 631 de 2015 Salento</t>
  </si>
  <si>
    <t>Medición de las cargas entregadas en cada planta. Según el rango establecido por  la resolución 631 de 2015, para el Municipio de La Tebaida</t>
  </si>
  <si>
    <t>Números parámetros cumplidos La Tebaida</t>
  </si>
  <si>
    <t xml:space="preserve"> Números de parámetros establecidos por resolución 631 de 2015 La Tebaida</t>
  </si>
  <si>
    <t xml:space="preserve">Número de reclamos  operativos </t>
  </si>
  <si>
    <t>Índice de reclamación operativos de alcantarillado</t>
  </si>
  <si>
    <t>Número de reclamaciones operativos</t>
  </si>
  <si>
    <t xml:space="preserve">Número total de suscriptores  </t>
  </si>
  <si>
    <t xml:space="preserve"> OPERACIÓN Y MANTENIMIENTO REDES INTERNAS(GAS)</t>
  </si>
  <si>
    <t>Garantizar que la operación y mantenimiento de las redes internas domiciliarias cumplan con las especificaciones técnicas y normativas  de manera eficiente y segura.</t>
  </si>
  <si>
    <t xml:space="preserve">Medir y controlar los niveles de odorizante del GLP de manera que cumpla con los estándares de calidad </t>
  </si>
  <si>
    <t>Índice de odorización</t>
  </si>
  <si>
    <t>Número total de puntos de medición mensual de la concentración de odorante -  Número de puntos de medición por fuera del rango de referencia</t>
  </si>
  <si>
    <t>Número total de puntos de medición mensual de la concentración de odorante</t>
  </si>
  <si>
    <t>Brindar  un tiempo de reacción técnica menor a 24 horas después de ser reportado un PQR</t>
  </si>
  <si>
    <t>Índice de respuesta al servicio técnico</t>
  </si>
  <si>
    <t>Número total de solicitudes de servicio técnico atendidas dentro del tiempo de referencia establecido</t>
  </si>
  <si>
    <t>Número total de solicitudes de servicio técnico</t>
  </si>
  <si>
    <t xml:space="preserve">Atender con la mayor brevedad y eficiencias las emergencias de gas </t>
  </si>
  <si>
    <t>Atención de emergencias domiciliarias</t>
  </si>
  <si>
    <t>Número de emergencias domiciliarias atendidas</t>
  </si>
  <si>
    <t>Número de emergencias domiciliarias presentadas</t>
  </si>
  <si>
    <t xml:space="preserve">Brindarle a los usuarios  la facilidad de realizar las instalaciones de redes internas de gas </t>
  </si>
  <si>
    <t>Instalación de redes internas</t>
  </si>
  <si>
    <t>Instalaciones realizadas</t>
  </si>
  <si>
    <t>Solicitudes de instalación</t>
  </si>
  <si>
    <t>ALMACENAMIENTO(GAS)</t>
  </si>
  <si>
    <t>Garantizar la disponibilidad permanente de gas propano a los usuarios del servicio de manera eficiente y segura, cumpliendo con la normatividad aplicable y las políticas de la organización.</t>
  </si>
  <si>
    <t>Medir el consumo mensual de gas GLP</t>
  </si>
  <si>
    <t xml:space="preserve">Capacidad (cantidad) de almacenamiento en tanques </t>
  </si>
  <si>
    <t>Garantizar disponibilidad de gas para el consumo diario de los usuarios</t>
  </si>
  <si>
    <t>Disponibilidad de almacenamiento</t>
  </si>
  <si>
    <t>Cantidad de horas promedio de disponibilidad de gas al mes</t>
  </si>
  <si>
    <t>(24 horas x 30 dias) : 720</t>
  </si>
  <si>
    <t>OPERACIÓN Y MANTENIMIENTO REDES EXTERNAS(GAS)</t>
  </si>
  <si>
    <t>Garantizar la cobertura eficiente en la prestación del servicio de gas domiciliario a través de las redes de distribución  con altos estándares de calidad, cantidad y continuidad  cumpliendo con  la normatividad aplicable y las políticas de la organización.</t>
  </si>
  <si>
    <t>Conocer el estado de la presión de las viviendas individuales con el fin de mejorar las condiciones del servicio</t>
  </si>
  <si>
    <t>Índice de presión en líneas Individuales</t>
  </si>
  <si>
    <t>Número de puntos de medición por fuera del rango de presiones de referencia</t>
  </si>
  <si>
    <t>Número total de puntos de medición de la muestra seleccionados mensualmente</t>
  </si>
  <si>
    <t>Garantizar la prestación continua del servicio evitando al máximo interrupciones que afecten  a usuario</t>
  </si>
  <si>
    <t>Continuidad del servicio</t>
  </si>
  <si>
    <t>Número total de horas promedio de prestación del servicio de gas al mes</t>
  </si>
  <si>
    <t>(24 horas x 30 días) : 720</t>
  </si>
  <si>
    <t>Aumentar la cobertura del servicio de gas en un 5 % en los cuatro municipios de la cordillera</t>
  </si>
  <si>
    <t>Cobertura servicio de gas</t>
  </si>
  <si>
    <t xml:space="preserve"> Suscriptores del servicio </t>
  </si>
  <si>
    <t>Número de viviendas urbanas</t>
  </si>
  <si>
    <t xml:space="preserve">Atender con la mayor brevedad y efectividad  las emergencias de gas </t>
  </si>
  <si>
    <t>Atención de emergencias redes externas</t>
  </si>
  <si>
    <t>Número de emergencias atendidas en la red</t>
  </si>
  <si>
    <t>Número de emergencias presentadas en la red</t>
  </si>
  <si>
    <t>Rotación de almacenamiento (capacidad almacenamiento/volumen de salida de tanques en 90 dias)</t>
  </si>
  <si>
    <t>Volumen consumido en tanques de los últimos 3 meses</t>
  </si>
  <si>
    <t>Menor o igual a 5</t>
  </si>
  <si>
    <t>Versión: 04</t>
  </si>
  <si>
    <t>Fecha  de emisión: 18/05/2021</t>
  </si>
  <si>
    <t xml:space="preserve"> Garantizar la producción de agua potable para consumo humano con el mínimo índice de pérdidas  de acuerdo con los parámetros legales establecidos y las políticas de la organización. </t>
  </si>
  <si>
    <t>Reducir las pérdidas de agua dentro del sistema de tratamiento</t>
  </si>
  <si>
    <t>Si</t>
  </si>
  <si>
    <t>Calidad del agua (% IRCA)a la salida de planta</t>
  </si>
  <si>
    <t>% Pérdidas técnicas en el sistema de tratamiento</t>
  </si>
  <si>
    <t>Garantizar la  producción de agua potable las 24 horas del día</t>
  </si>
  <si>
    <t>Continuidad de producción de agua potable</t>
  </si>
  <si>
    <t>Número muestras satisfactorias</t>
  </si>
  <si>
    <t>n.total de muestras</t>
  </si>
  <si>
    <t>M3 agua  de agua a la entrada - M3 de agua a la salida</t>
  </si>
  <si>
    <t>M3 agua a la entrada</t>
  </si>
  <si>
    <t>Número de horas de prestación del servicio</t>
  </si>
  <si>
    <t>Numero de horas  totales del mes</t>
  </si>
  <si>
    <t>PRODUCCIÓN DE AGUA POTABLE</t>
  </si>
  <si>
    <t>linea base 2021</t>
  </si>
  <si>
    <t>Meta 2022</t>
  </si>
  <si>
    <t>Seguimiento a los Planes de Mejoramiento  suscritos con Entes de Control</t>
  </si>
  <si>
    <t>Numero de Planes de Mejoramiento suscritos</t>
  </si>
  <si>
    <t>Numero de planes de Mejoramiento con seguimiento</t>
  </si>
  <si>
    <t>Numero de nuevos suscriptores de gas</t>
  </si>
  <si>
    <t>Reducir el porcentaje de pérdidas comerciales.</t>
  </si>
  <si>
    <t>Eficiencia en la legalización de usuarios</t>
  </si>
  <si>
    <t xml:space="preserve">Reducir el porcentaje de pérdidas comerciales. </t>
  </si>
  <si>
    <t>Eficiencia en la instalación de micromedidores</t>
  </si>
  <si>
    <t>N-A</t>
  </si>
  <si>
    <t>Realizar el seguimiento a las acciones correctivas planteadas en los Planes de mejoramiento suscritos con la Entidad.</t>
  </si>
  <si>
    <t>0.32%</t>
  </si>
  <si>
    <t>META PLAN DE ACCIÓN   -  VIGENCIA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</si>
</sst>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"/>
    <numFmt numFmtId="167" formatCode="0.0%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1"/>
      <color indexed="8"/>
      <name val="Helvetica Neue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Tahoma"/>
      <family val="2"/>
    </font>
    <font>
      <b/>
      <sz val="9"/>
      <name val="Calibri"/>
      <family val="2"/>
      <scheme val="minor"/>
    </font>
    <font>
      <sz val="8"/>
      <color rgb="FF000000"/>
      <name val="Century Gothic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 applyNumberFormat="0" applyFill="0" applyBorder="0" applyProtection="0">
      <alignment vertical="top"/>
    </xf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5">
    <xf numFmtId="0" fontId="0" fillId="0" borderId="0" xfId="0"/>
    <xf numFmtId="0" fontId="9" fillId="2" borderId="1" xfId="0" applyFont="1" applyFill="1" applyBorder="1" applyAlignment="1">
      <alignment wrapText="1"/>
    </xf>
    <xf numFmtId="0" fontId="6" fillId="3" borderId="1" xfId="1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wrapText="1"/>
    </xf>
    <xf numFmtId="0" fontId="5" fillId="3" borderId="0" xfId="0" applyFont="1" applyFill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3" borderId="0" xfId="0" applyFont="1" applyFill="1"/>
    <xf numFmtId="0" fontId="13" fillId="0" borderId="0" xfId="0" applyFont="1"/>
    <xf numFmtId="0" fontId="9" fillId="0" borderId="4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67" fontId="9" fillId="0" borderId="0" xfId="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1" fontId="9" fillId="0" borderId="0" xfId="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vertical="center" wrapText="1"/>
    </xf>
    <xf numFmtId="167" fontId="9" fillId="0" borderId="5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9" applyNumberFormat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justify" vertical="center" wrapText="1"/>
    </xf>
    <xf numFmtId="0" fontId="9" fillId="3" borderId="1" xfId="3" applyNumberFormat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9" fontId="9" fillId="3" borderId="2" xfId="9" applyNumberFormat="1" applyFont="1" applyFill="1" applyBorder="1" applyAlignment="1">
      <alignment horizontal="center" vertical="center"/>
    </xf>
    <xf numFmtId="9" fontId="9" fillId="3" borderId="3" xfId="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67" fontId="9" fillId="3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9" fontId="9" fillId="3" borderId="8" xfId="0" applyNumberFormat="1" applyFont="1" applyFill="1" applyBorder="1" applyAlignment="1">
      <alignment horizontal="center" vertical="center" wrapText="1"/>
    </xf>
    <xf numFmtId="9" fontId="9" fillId="3" borderId="11" xfId="0" applyNumberFormat="1" applyFont="1" applyFill="1" applyBorder="1" applyAlignment="1">
      <alignment horizontal="center" vertical="center" wrapText="1"/>
    </xf>
    <xf numFmtId="9" fontId="9" fillId="3" borderId="10" xfId="0" applyNumberFormat="1" applyFont="1" applyFill="1" applyBorder="1" applyAlignment="1">
      <alignment horizontal="center" vertical="center" wrapText="1"/>
    </xf>
    <xf numFmtId="9" fontId="9" fillId="3" borderId="14" xfId="0" applyNumberFormat="1" applyFont="1" applyFill="1" applyBorder="1" applyAlignment="1">
      <alignment horizontal="center" vertical="center" wrapText="1"/>
    </xf>
    <xf numFmtId="9" fontId="9" fillId="3" borderId="9" xfId="0" applyNumberFormat="1" applyFont="1" applyFill="1" applyBorder="1" applyAlignment="1">
      <alignment horizontal="center" vertical="center" wrapText="1"/>
    </xf>
    <xf numFmtId="9" fontId="9" fillId="3" borderId="12" xfId="0" applyNumberFormat="1" applyFont="1" applyFill="1" applyBorder="1" applyAlignment="1">
      <alignment horizontal="center" vertical="center" wrapText="1"/>
    </xf>
    <xf numFmtId="9" fontId="9" fillId="3" borderId="2" xfId="9" applyNumberFormat="1" applyFont="1" applyFill="1" applyBorder="1" applyAlignment="1">
      <alignment horizontal="center" vertical="center" wrapText="1"/>
    </xf>
    <xf numFmtId="9" fontId="9" fillId="3" borderId="7" xfId="9" applyNumberFormat="1" applyFont="1" applyFill="1" applyBorder="1" applyAlignment="1">
      <alignment horizontal="center" vertical="center" wrapText="1"/>
    </xf>
    <xf numFmtId="9" fontId="9" fillId="3" borderId="3" xfId="9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horizontal="center" vertical="center" wrapText="1"/>
    </xf>
    <xf numFmtId="167" fontId="9" fillId="3" borderId="1" xfId="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9" fontId="9" fillId="3" borderId="1" xfId="0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9" fontId="9" fillId="3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center" vertical="center" wrapText="1"/>
    </xf>
    <xf numFmtId="9" fontId="12" fillId="3" borderId="3" xfId="0" applyNumberFormat="1" applyFont="1" applyFill="1" applyBorder="1" applyAlignment="1">
      <alignment horizontal="center" vertical="center" wrapText="1"/>
    </xf>
    <xf numFmtId="10" fontId="9" fillId="3" borderId="2" xfId="9" applyNumberFormat="1" applyFont="1" applyFill="1" applyBorder="1" applyAlignment="1">
      <alignment horizontal="center" vertical="center"/>
    </xf>
    <xf numFmtId="10" fontId="9" fillId="3" borderId="3" xfId="9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9" fillId="3" borderId="8" xfId="0" applyNumberFormat="1" applyFont="1" applyFill="1" applyBorder="1" applyAlignment="1">
      <alignment horizontal="center" vertical="center"/>
    </xf>
    <xf numFmtId="9" fontId="9" fillId="3" borderId="11" xfId="0" applyNumberFormat="1" applyFont="1" applyFill="1" applyBorder="1" applyAlignment="1">
      <alignment horizontal="center" vertical="center"/>
    </xf>
    <xf numFmtId="9" fontId="9" fillId="3" borderId="9" xfId="0" applyNumberFormat="1" applyFont="1" applyFill="1" applyBorder="1" applyAlignment="1">
      <alignment horizontal="center" vertical="center"/>
    </xf>
    <xf numFmtId="9" fontId="9" fillId="3" borderId="1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3" borderId="8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9" fontId="5" fillId="3" borderId="12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/>
    </xf>
    <xf numFmtId="9" fontId="5" fillId="3" borderId="3" xfId="0" applyNumberFormat="1" applyFont="1" applyFill="1" applyBorder="1" applyAlignment="1">
      <alignment horizontal="center" vertical="center"/>
    </xf>
    <xf numFmtId="167" fontId="9" fillId="3" borderId="8" xfId="0" applyNumberFormat="1" applyFont="1" applyFill="1" applyBorder="1" applyAlignment="1">
      <alignment horizontal="center" vertical="center"/>
    </xf>
    <xf numFmtId="167" fontId="9" fillId="3" borderId="11" xfId="0" applyNumberFormat="1" applyFont="1" applyFill="1" applyBorder="1" applyAlignment="1">
      <alignment horizontal="center" vertical="center"/>
    </xf>
    <xf numFmtId="167" fontId="9" fillId="3" borderId="9" xfId="0" applyNumberFormat="1" applyFont="1" applyFill="1" applyBorder="1" applyAlignment="1">
      <alignment horizontal="center" vertical="center"/>
    </xf>
    <xf numFmtId="167" fontId="9" fillId="3" borderId="1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7" fontId="9" fillId="3" borderId="1" xfId="3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4" fontId="16" fillId="3" borderId="1" xfId="5" applyFont="1" applyFill="1" applyBorder="1" applyAlignment="1">
      <alignment horizontal="center" vertical="center"/>
    </xf>
    <xf numFmtId="167" fontId="9" fillId="3" borderId="1" xfId="9" applyNumberFormat="1" applyFont="1" applyFill="1" applyBorder="1" applyAlignment="1">
      <alignment horizontal="center" vertical="center"/>
    </xf>
    <xf numFmtId="9" fontId="9" fillId="3" borderId="1" xfId="9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8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2" fillId="3" borderId="1" xfId="8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justify" vertical="center" wrapText="1"/>
    </xf>
    <xf numFmtId="0" fontId="15" fillId="3" borderId="1" xfId="8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7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9" fillId="3" borderId="1" xfId="9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9" fontId="12" fillId="3" borderId="8" xfId="0" applyNumberFormat="1" applyFont="1" applyFill="1" applyBorder="1" applyAlignment="1">
      <alignment horizontal="center" vertical="center"/>
    </xf>
    <xf numFmtId="9" fontId="12" fillId="3" borderId="11" xfId="0" applyNumberFormat="1" applyFont="1" applyFill="1" applyBorder="1" applyAlignment="1">
      <alignment horizontal="center" vertical="center"/>
    </xf>
    <xf numFmtId="9" fontId="12" fillId="3" borderId="9" xfId="0" applyNumberFormat="1" applyFont="1" applyFill="1" applyBorder="1" applyAlignment="1">
      <alignment horizontal="center" vertical="center"/>
    </xf>
    <xf numFmtId="9" fontId="12" fillId="3" borderId="1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justify" vertical="center" wrapText="1"/>
    </xf>
    <xf numFmtId="167" fontId="12" fillId="3" borderId="8" xfId="0" applyNumberFormat="1" applyFont="1" applyFill="1" applyBorder="1" applyAlignment="1">
      <alignment horizontal="center" vertical="center" wrapText="1"/>
    </xf>
    <xf numFmtId="167" fontId="12" fillId="3" borderId="11" xfId="0" applyNumberFormat="1" applyFont="1" applyFill="1" applyBorder="1" applyAlignment="1">
      <alignment horizontal="center" vertical="center" wrapText="1"/>
    </xf>
    <xf numFmtId="167" fontId="12" fillId="3" borderId="9" xfId="0" applyNumberFormat="1" applyFont="1" applyFill="1" applyBorder="1" applyAlignment="1">
      <alignment horizontal="center" vertical="center" wrapText="1"/>
    </xf>
    <xf numFmtId="167" fontId="12" fillId="3" borderId="12" xfId="0" applyNumberFormat="1" applyFont="1" applyFill="1" applyBorder="1" applyAlignment="1">
      <alignment horizontal="center" vertical="center" wrapText="1"/>
    </xf>
    <xf numFmtId="10" fontId="9" fillId="3" borderId="8" xfId="9" applyNumberFormat="1" applyFont="1" applyFill="1" applyBorder="1" applyAlignment="1">
      <alignment horizontal="center" vertical="center" wrapText="1"/>
    </xf>
    <xf numFmtId="10" fontId="9" fillId="3" borderId="11" xfId="9" applyNumberFormat="1" applyFont="1" applyFill="1" applyBorder="1" applyAlignment="1">
      <alignment horizontal="center" vertical="center" wrapText="1"/>
    </xf>
    <xf numFmtId="10" fontId="9" fillId="3" borderId="9" xfId="9" applyNumberFormat="1" applyFont="1" applyFill="1" applyBorder="1" applyAlignment="1">
      <alignment horizontal="center" vertical="center" wrapText="1"/>
    </xf>
    <xf numFmtId="10" fontId="9" fillId="3" borderId="12" xfId="9" applyNumberFormat="1" applyFont="1" applyFill="1" applyBorder="1" applyAlignment="1">
      <alignment horizontal="center" vertical="center" wrapText="1"/>
    </xf>
    <xf numFmtId="0" fontId="9" fillId="3" borderId="2" xfId="9" applyNumberFormat="1" applyFont="1" applyFill="1" applyBorder="1" applyAlignment="1">
      <alignment horizontal="center" vertical="center" wrapText="1"/>
    </xf>
    <xf numFmtId="0" fontId="9" fillId="3" borderId="3" xfId="9" applyNumberFormat="1" applyFont="1" applyFill="1" applyBorder="1" applyAlignment="1">
      <alignment horizontal="center" vertical="center" wrapText="1"/>
    </xf>
    <xf numFmtId="9" fontId="12" fillId="3" borderId="2" xfId="0" applyNumberFormat="1" applyFont="1" applyFill="1" applyBorder="1" applyAlignment="1">
      <alignment horizontal="center" vertical="center"/>
    </xf>
    <xf numFmtId="9" fontId="12" fillId="3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9" fontId="12" fillId="3" borderId="8" xfId="0" applyNumberFormat="1" applyFont="1" applyFill="1" applyBorder="1" applyAlignment="1">
      <alignment horizontal="center" vertical="center" wrapText="1"/>
    </xf>
    <xf numFmtId="9" fontId="12" fillId="3" borderId="11" xfId="0" applyNumberFormat="1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9" fontId="12" fillId="3" borderId="12" xfId="0" applyNumberFormat="1" applyFont="1" applyFill="1" applyBorder="1" applyAlignment="1">
      <alignment horizontal="center" vertical="center" wrapText="1"/>
    </xf>
    <xf numFmtId="10" fontId="9" fillId="3" borderId="8" xfId="0" applyNumberFormat="1" applyFont="1" applyFill="1" applyBorder="1" applyAlignment="1">
      <alignment horizontal="center" vertical="center" wrapText="1"/>
    </xf>
    <xf numFmtId="10" fontId="9" fillId="3" borderId="11" xfId="0" applyNumberFormat="1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>
      <alignment horizontal="center" vertical="center" wrapText="1"/>
    </xf>
    <xf numFmtId="2" fontId="9" fillId="3" borderId="2" xfId="9" applyNumberFormat="1" applyFont="1" applyFill="1" applyBorder="1" applyAlignment="1">
      <alignment horizontal="center" vertical="center" wrapText="1"/>
    </xf>
    <xf numFmtId="2" fontId="9" fillId="3" borderId="3" xfId="9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3" borderId="1" xfId="9" applyNumberFormat="1" applyFont="1" applyFill="1" applyBorder="1" applyAlignment="1">
      <alignment horizontal="center" vertical="center" wrapText="1"/>
    </xf>
    <xf numFmtId="0" fontId="9" fillId="3" borderId="13" xfId="9" applyNumberFormat="1" applyFont="1" applyFill="1" applyBorder="1" applyAlignment="1">
      <alignment horizontal="center" vertical="center" wrapText="1"/>
    </xf>
    <xf numFmtId="0" fontId="9" fillId="3" borderId="4" xfId="9" applyNumberFormat="1" applyFont="1" applyFill="1" applyBorder="1" applyAlignment="1">
      <alignment horizontal="center" vertical="center" wrapText="1"/>
    </xf>
    <xf numFmtId="9" fontId="9" fillId="3" borderId="8" xfId="9" applyNumberFormat="1" applyFont="1" applyFill="1" applyBorder="1" applyAlignment="1">
      <alignment horizontal="center" vertical="center" wrapText="1"/>
    </xf>
    <xf numFmtId="9" fontId="9" fillId="3" borderId="11" xfId="9" applyNumberFormat="1" applyFont="1" applyFill="1" applyBorder="1" applyAlignment="1">
      <alignment horizontal="center" vertical="center" wrapText="1"/>
    </xf>
    <xf numFmtId="9" fontId="9" fillId="3" borderId="9" xfId="9" applyNumberFormat="1" applyFont="1" applyFill="1" applyBorder="1" applyAlignment="1">
      <alignment horizontal="center" vertical="center" wrapText="1"/>
    </xf>
    <xf numFmtId="9" fontId="9" fillId="3" borderId="12" xfId="9" applyNumberFormat="1" applyFont="1" applyFill="1" applyBorder="1" applyAlignment="1">
      <alignment horizontal="center" vertical="center" wrapText="1"/>
    </xf>
    <xf numFmtId="9" fontId="9" fillId="3" borderId="2" xfId="9" applyFont="1" applyFill="1" applyBorder="1" applyAlignment="1">
      <alignment horizontal="center" vertical="center" wrapText="1"/>
    </xf>
    <xf numFmtId="9" fontId="9" fillId="3" borderId="3" xfId="9" applyFont="1" applyFill="1" applyBorder="1" applyAlignment="1">
      <alignment horizontal="center" vertical="center" wrapText="1"/>
    </xf>
    <xf numFmtId="9" fontId="9" fillId="3" borderId="8" xfId="9" applyNumberFormat="1" applyFont="1" applyFill="1" applyBorder="1" applyAlignment="1">
      <alignment horizontal="center" vertical="center"/>
    </xf>
    <xf numFmtId="9" fontId="9" fillId="3" borderId="11" xfId="9" applyNumberFormat="1" applyFont="1" applyFill="1" applyBorder="1" applyAlignment="1">
      <alignment horizontal="center" vertical="center"/>
    </xf>
    <xf numFmtId="9" fontId="9" fillId="3" borderId="10" xfId="9" applyNumberFormat="1" applyFont="1" applyFill="1" applyBorder="1" applyAlignment="1">
      <alignment horizontal="center" vertical="center"/>
    </xf>
    <xf numFmtId="9" fontId="9" fillId="3" borderId="14" xfId="9" applyNumberFormat="1" applyFont="1" applyFill="1" applyBorder="1" applyAlignment="1">
      <alignment horizontal="center" vertical="center"/>
    </xf>
    <xf numFmtId="9" fontId="9" fillId="3" borderId="9" xfId="9" applyNumberFormat="1" applyFont="1" applyFill="1" applyBorder="1" applyAlignment="1">
      <alignment horizontal="center" vertical="center"/>
    </xf>
    <xf numFmtId="9" fontId="9" fillId="3" borderId="12" xfId="9" applyNumberFormat="1" applyFont="1" applyFill="1" applyBorder="1" applyAlignment="1">
      <alignment horizontal="center" vertical="center"/>
    </xf>
    <xf numFmtId="9" fontId="9" fillId="3" borderId="7" xfId="9" applyFont="1" applyFill="1" applyBorder="1" applyAlignment="1">
      <alignment horizontal="center" vertical="center" wrapText="1"/>
    </xf>
    <xf numFmtId="1" fontId="9" fillId="3" borderId="8" xfId="9" applyNumberFormat="1" applyFont="1" applyFill="1" applyBorder="1" applyAlignment="1">
      <alignment horizontal="center" vertical="center" wrapText="1"/>
    </xf>
    <xf numFmtId="1" fontId="9" fillId="3" borderId="11" xfId="9" applyNumberFormat="1" applyFont="1" applyFill="1" applyBorder="1" applyAlignment="1">
      <alignment horizontal="center" vertical="center" wrapText="1"/>
    </xf>
    <xf numFmtId="1" fontId="9" fillId="3" borderId="9" xfId="9" applyNumberFormat="1" applyFont="1" applyFill="1" applyBorder="1" applyAlignment="1">
      <alignment horizontal="center" vertical="center" wrapText="1"/>
    </xf>
    <xf numFmtId="1" fontId="9" fillId="3" borderId="12" xfId="9" applyNumberFormat="1" applyFont="1" applyFill="1" applyBorder="1" applyAlignment="1">
      <alignment horizontal="center" vertical="center" wrapText="1"/>
    </xf>
    <xf numFmtId="1" fontId="9" fillId="3" borderId="2" xfId="9" applyNumberFormat="1" applyFont="1" applyFill="1" applyBorder="1" applyAlignment="1">
      <alignment horizontal="center" vertical="center" wrapText="1"/>
    </xf>
    <xf numFmtId="1" fontId="9" fillId="3" borderId="3" xfId="9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8" xfId="9" applyNumberFormat="1" applyFont="1" applyFill="1" applyBorder="1" applyAlignment="1">
      <alignment horizontal="center" vertical="center"/>
    </xf>
    <xf numFmtId="1" fontId="9" fillId="3" borderId="11" xfId="9" applyNumberFormat="1" applyFont="1" applyFill="1" applyBorder="1" applyAlignment="1">
      <alignment horizontal="center" vertical="center"/>
    </xf>
    <xf numFmtId="1" fontId="9" fillId="3" borderId="9" xfId="9" applyNumberFormat="1" applyFont="1" applyFill="1" applyBorder="1" applyAlignment="1">
      <alignment horizontal="center" vertical="center"/>
    </xf>
    <xf numFmtId="1" fontId="9" fillId="3" borderId="12" xfId="9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9" fontId="9" fillId="3" borderId="2" xfId="9" applyFont="1" applyFill="1" applyBorder="1" applyAlignment="1">
      <alignment horizontal="center" vertical="center"/>
    </xf>
    <xf numFmtId="9" fontId="9" fillId="3" borderId="3" xfId="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9" fontId="9" fillId="3" borderId="1" xfId="9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justify" vertical="center" wrapText="1"/>
    </xf>
    <xf numFmtId="0" fontId="5" fillId="3" borderId="1" xfId="1" applyFont="1" applyFill="1" applyBorder="1" applyAlignment="1">
      <alignment horizontal="justify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0" fontId="9" fillId="3" borderId="4" xfId="0" applyNumberFormat="1" applyFont="1" applyFill="1" applyBorder="1" applyAlignment="1">
      <alignment horizontal="center" vertical="center" wrapText="1"/>
    </xf>
    <xf numFmtId="10" fontId="9" fillId="3" borderId="13" xfId="0" applyNumberFormat="1" applyFont="1" applyFill="1" applyBorder="1" applyAlignment="1">
      <alignment horizontal="center" vertical="center" wrapText="1"/>
    </xf>
    <xf numFmtId="9" fontId="9" fillId="3" borderId="1" xfId="9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9" fillId="3" borderId="2" xfId="9" applyNumberFormat="1" applyFont="1" applyFill="1" applyBorder="1" applyAlignment="1">
      <alignment horizontal="center" vertical="center"/>
    </xf>
    <xf numFmtId="0" fontId="9" fillId="3" borderId="3" xfId="9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</cellXfs>
  <cellStyles count="11">
    <cellStyle name="Excel Built-in Normal" xfId="1"/>
    <cellStyle name="Excel Built-in Normal 1" xfId="2"/>
    <cellStyle name="Millares" xfId="3" builtinId="3"/>
    <cellStyle name="Millares 2" xfId="4"/>
    <cellStyle name="Moneda" xfId="5" builtinId="4"/>
    <cellStyle name="Moneda 2" xfId="6"/>
    <cellStyle name="Normal" xfId="0" builtinId="0"/>
    <cellStyle name="Normal 2" xfId="7"/>
    <cellStyle name="Normal 3" xfId="8"/>
    <cellStyle name="Porcentaje" xfId="9" builtinId="5"/>
    <cellStyle name="Porcentaje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66675</xdr:rowOff>
    </xdr:from>
    <xdr:to>
      <xdr:col>1</xdr:col>
      <xdr:colOff>781050</xdr:colOff>
      <xdr:row>1</xdr:row>
      <xdr:rowOff>514350</xdr:rowOff>
    </xdr:to>
    <xdr:pic>
      <xdr:nvPicPr>
        <xdr:cNvPr id="313651" name="Imagen 4" descr="Descripción: C:\Users\GAS-DOM7\Desktop\Logo oficial EPQ -0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" y="66675"/>
          <a:ext cx="1276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1790700</xdr:colOff>
      <xdr:row>134</xdr:row>
      <xdr:rowOff>104774</xdr:rowOff>
    </xdr:from>
    <xdr:to>
      <xdr:col>4</xdr:col>
      <xdr:colOff>344812</xdr:colOff>
      <xdr:row>140</xdr:row>
      <xdr:rowOff>50799</xdr:rowOff>
    </xdr:to>
    <xdr:pic>
      <xdr:nvPicPr>
        <xdr:cNvPr id="313652" name="2 Imagen" descr="C:\Users\Usuario\Desktop\LOGO CALIDAD-0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56200" y="39500174"/>
          <a:ext cx="1310012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  <pageSetUpPr fitToPage="1"/>
  </sheetPr>
  <dimension ref="A1:I137"/>
  <sheetViews>
    <sheetView tabSelected="1" zoomScale="75" zoomScaleNormal="75" zoomScaleSheetLayoutView="50" workbookViewId="0">
      <selection activeCell="K9" sqref="K9"/>
    </sheetView>
  </sheetViews>
  <sheetFormatPr baseColWidth="10" defaultRowHeight="11.25"/>
  <cols>
    <col min="1" max="1" width="24.42578125" style="9" customWidth="1"/>
    <col min="2" max="2" width="26" style="7" customWidth="1"/>
    <col min="3" max="3" width="28.42578125" style="7" customWidth="1"/>
    <col min="4" max="4" width="12.85546875" style="7" customWidth="1"/>
    <col min="5" max="5" width="25.7109375" style="8" customWidth="1"/>
    <col min="6" max="6" width="30.7109375" style="8" customWidth="1"/>
    <col min="7" max="7" width="6.140625" style="11" customWidth="1"/>
    <col min="8" max="8" width="11.85546875" style="12" customWidth="1"/>
    <col min="9" max="9" width="19.28515625" style="10" customWidth="1"/>
    <col min="10" max="16384" width="11.42578125" style="7"/>
  </cols>
  <sheetData>
    <row r="1" spans="1:9" ht="15" customHeight="1">
      <c r="A1" s="237"/>
      <c r="B1" s="237"/>
      <c r="C1" s="274" t="s">
        <v>269</v>
      </c>
      <c r="D1" s="274"/>
      <c r="E1" s="274"/>
      <c r="F1" s="274"/>
      <c r="G1" s="274"/>
      <c r="H1" s="274"/>
      <c r="I1" s="274"/>
    </row>
    <row r="2" spans="1:9" ht="42" customHeight="1">
      <c r="A2" s="238"/>
      <c r="B2" s="238"/>
      <c r="C2" s="274"/>
      <c r="D2" s="274"/>
      <c r="E2" s="274"/>
      <c r="F2" s="274"/>
      <c r="G2" s="274"/>
      <c r="H2" s="274"/>
      <c r="I2" s="274"/>
    </row>
    <row r="3" spans="1:9" s="8" customFormat="1" ht="42" customHeight="1">
      <c r="A3" s="1" t="s">
        <v>2</v>
      </c>
      <c r="B3" s="250" t="s">
        <v>240</v>
      </c>
      <c r="C3" s="251"/>
      <c r="D3" s="255" t="s">
        <v>241</v>
      </c>
      <c r="E3" s="256"/>
      <c r="F3" s="250" t="s">
        <v>7</v>
      </c>
      <c r="G3" s="252"/>
      <c r="H3" s="252"/>
      <c r="I3" s="251"/>
    </row>
    <row r="4" spans="1:9" ht="22.5" customHeight="1">
      <c r="A4" s="253" t="s">
        <v>1</v>
      </c>
      <c r="B4" s="254"/>
      <c r="C4" s="239" t="s">
        <v>8</v>
      </c>
      <c r="D4" s="240" t="s">
        <v>9</v>
      </c>
      <c r="E4" s="240" t="s">
        <v>5</v>
      </c>
      <c r="F4" s="239" t="s">
        <v>6</v>
      </c>
      <c r="G4" s="242" t="s">
        <v>256</v>
      </c>
      <c r="H4" s="243"/>
      <c r="I4" s="246" t="s">
        <v>257</v>
      </c>
    </row>
    <row r="5" spans="1:9" ht="65.25" customHeight="1">
      <c r="A5" s="264" t="s">
        <v>61</v>
      </c>
      <c r="B5" s="265"/>
      <c r="C5" s="239"/>
      <c r="D5" s="240"/>
      <c r="E5" s="240"/>
      <c r="F5" s="239"/>
      <c r="G5" s="244"/>
      <c r="H5" s="245"/>
      <c r="I5" s="247"/>
    </row>
    <row r="6" spans="1:9" s="6" customFormat="1" ht="26.25" customHeight="1">
      <c r="A6" s="13" t="s">
        <v>3</v>
      </c>
      <c r="B6" s="5" t="s">
        <v>4</v>
      </c>
      <c r="C6" s="241" t="s">
        <v>11</v>
      </c>
      <c r="D6" s="248" t="s">
        <v>0</v>
      </c>
      <c r="E6" s="241" t="s">
        <v>23</v>
      </c>
      <c r="F6" s="2" t="s">
        <v>24</v>
      </c>
      <c r="G6" s="49">
        <v>1</v>
      </c>
      <c r="H6" s="97"/>
      <c r="I6" s="249">
        <v>1</v>
      </c>
    </row>
    <row r="7" spans="1:9" s="6" customFormat="1" ht="26.25" customHeight="1">
      <c r="A7" s="85" t="s">
        <v>10</v>
      </c>
      <c r="B7" s="90" t="s">
        <v>62</v>
      </c>
      <c r="C7" s="241"/>
      <c r="D7" s="248"/>
      <c r="E7" s="241"/>
      <c r="F7" s="2" t="s">
        <v>25</v>
      </c>
      <c r="G7" s="97"/>
      <c r="H7" s="97"/>
      <c r="I7" s="249"/>
    </row>
    <row r="8" spans="1:9" s="6" customFormat="1" ht="27" customHeight="1">
      <c r="A8" s="85"/>
      <c r="B8" s="90"/>
      <c r="C8" s="257" t="s">
        <v>12</v>
      </c>
      <c r="D8" s="147" t="s">
        <v>0</v>
      </c>
      <c r="E8" s="257" t="s">
        <v>26</v>
      </c>
      <c r="F8" s="2" t="s">
        <v>27</v>
      </c>
      <c r="G8" s="140">
        <v>15</v>
      </c>
      <c r="H8" s="140">
        <f>+G8*100/G9</f>
        <v>93.75</v>
      </c>
      <c r="I8" s="261">
        <v>15</v>
      </c>
    </row>
    <row r="9" spans="1:9" s="6" customFormat="1" ht="20.25" customHeight="1">
      <c r="A9" s="85"/>
      <c r="B9" s="90"/>
      <c r="C9" s="257"/>
      <c r="D9" s="147"/>
      <c r="E9" s="257"/>
      <c r="F9" s="2" t="s">
        <v>28</v>
      </c>
      <c r="G9" s="140">
        <v>16</v>
      </c>
      <c r="H9" s="140"/>
      <c r="I9" s="261"/>
    </row>
    <row r="10" spans="1:9" s="9" customFormat="1" ht="18" customHeight="1">
      <c r="A10" s="85"/>
      <c r="B10" s="90"/>
      <c r="C10" s="258" t="s">
        <v>13</v>
      </c>
      <c r="D10" s="259" t="s">
        <v>0</v>
      </c>
      <c r="E10" s="258" t="s">
        <v>29</v>
      </c>
      <c r="F10" s="258" t="s">
        <v>30</v>
      </c>
      <c r="G10" s="260">
        <v>2</v>
      </c>
      <c r="H10" s="260">
        <f>G10/G11</f>
        <v>3.0769230769230771E-2</v>
      </c>
      <c r="I10" s="137">
        <v>2</v>
      </c>
    </row>
    <row r="11" spans="1:9" s="9" customFormat="1" ht="24.75" customHeight="1">
      <c r="A11" s="85"/>
      <c r="B11" s="90"/>
      <c r="C11" s="258"/>
      <c r="D11" s="259"/>
      <c r="E11" s="258"/>
      <c r="F11" s="258"/>
      <c r="G11" s="260">
        <v>65</v>
      </c>
      <c r="H11" s="260"/>
      <c r="I11" s="137"/>
    </row>
    <row r="12" spans="1:9" s="9" customFormat="1" ht="22.5" customHeight="1">
      <c r="A12" s="85" t="s">
        <v>96</v>
      </c>
      <c r="B12" s="144" t="s">
        <v>97</v>
      </c>
      <c r="C12" s="144" t="s">
        <v>98</v>
      </c>
      <c r="D12" s="145" t="s">
        <v>0</v>
      </c>
      <c r="E12" s="144" t="s">
        <v>99</v>
      </c>
      <c r="F12" s="139" t="s">
        <v>100</v>
      </c>
      <c r="G12" s="140">
        <v>2</v>
      </c>
      <c r="H12" s="140"/>
      <c r="I12" s="141">
        <v>2</v>
      </c>
    </row>
    <row r="13" spans="1:9" s="9" customFormat="1" ht="22.5" customHeight="1">
      <c r="A13" s="85"/>
      <c r="B13" s="144"/>
      <c r="C13" s="144"/>
      <c r="D13" s="145"/>
      <c r="E13" s="144"/>
      <c r="F13" s="139"/>
      <c r="G13" s="140"/>
      <c r="H13" s="140"/>
      <c r="I13" s="141"/>
    </row>
    <row r="14" spans="1:9" s="9" customFormat="1" ht="18.75" customHeight="1">
      <c r="A14" s="85"/>
      <c r="B14" s="144"/>
      <c r="C14" s="144" t="s">
        <v>101</v>
      </c>
      <c r="D14" s="145" t="s">
        <v>0</v>
      </c>
      <c r="E14" s="144" t="s">
        <v>102</v>
      </c>
      <c r="F14" s="139" t="s">
        <v>103</v>
      </c>
      <c r="G14" s="137">
        <v>18</v>
      </c>
      <c r="H14" s="137"/>
      <c r="I14" s="138">
        <v>18</v>
      </c>
    </row>
    <row r="15" spans="1:9" s="9" customFormat="1" ht="29.25" customHeight="1">
      <c r="A15" s="85"/>
      <c r="B15" s="144"/>
      <c r="C15" s="144"/>
      <c r="D15" s="145"/>
      <c r="E15" s="144"/>
      <c r="F15" s="139"/>
      <c r="G15" s="137"/>
      <c r="H15" s="137"/>
      <c r="I15" s="138"/>
    </row>
    <row r="16" spans="1:9" s="9" customFormat="1" ht="21.75" customHeight="1">
      <c r="A16" s="85"/>
      <c r="B16" s="144"/>
      <c r="C16" s="142" t="s">
        <v>104</v>
      </c>
      <c r="D16" s="53" t="s">
        <v>0</v>
      </c>
      <c r="E16" s="142" t="s">
        <v>105</v>
      </c>
      <c r="F16" s="142" t="s">
        <v>106</v>
      </c>
      <c r="G16" s="137">
        <v>2</v>
      </c>
      <c r="H16" s="137"/>
      <c r="I16" s="143">
        <v>2</v>
      </c>
    </row>
    <row r="17" spans="1:9" s="9" customFormat="1" ht="12.75" customHeight="1">
      <c r="A17" s="85"/>
      <c r="B17" s="144"/>
      <c r="C17" s="142"/>
      <c r="D17" s="53"/>
      <c r="E17" s="142"/>
      <c r="F17" s="142"/>
      <c r="G17" s="137"/>
      <c r="H17" s="137"/>
      <c r="I17" s="143"/>
    </row>
    <row r="18" spans="1:9" s="9" customFormat="1" ht="22.5" customHeight="1">
      <c r="A18" s="146" t="s">
        <v>90</v>
      </c>
      <c r="B18" s="147" t="s">
        <v>91</v>
      </c>
      <c r="C18" s="148" t="s">
        <v>92</v>
      </c>
      <c r="D18" s="150" t="s">
        <v>0</v>
      </c>
      <c r="E18" s="147" t="s">
        <v>93</v>
      </c>
      <c r="F18" s="43" t="s">
        <v>94</v>
      </c>
      <c r="G18" s="49">
        <v>0.35</v>
      </c>
      <c r="H18" s="97"/>
      <c r="I18" s="151">
        <v>0.7</v>
      </c>
    </row>
    <row r="19" spans="1:9" s="9" customFormat="1" ht="21.75" customHeight="1">
      <c r="A19" s="146"/>
      <c r="B19" s="147"/>
      <c r="C19" s="149"/>
      <c r="D19" s="150"/>
      <c r="E19" s="147"/>
      <c r="F19" s="43" t="s">
        <v>95</v>
      </c>
      <c r="G19" s="97"/>
      <c r="H19" s="97"/>
      <c r="I19" s="151"/>
    </row>
    <row r="20" spans="1:9" s="9" customFormat="1" ht="31.5" customHeight="1">
      <c r="A20" s="85" t="s">
        <v>107</v>
      </c>
      <c r="B20" s="52" t="s">
        <v>108</v>
      </c>
      <c r="C20" s="107" t="s">
        <v>109</v>
      </c>
      <c r="D20" s="59" t="s">
        <v>0</v>
      </c>
      <c r="E20" s="124" t="s">
        <v>110</v>
      </c>
      <c r="F20" s="26" t="s">
        <v>111</v>
      </c>
      <c r="G20" s="65">
        <v>1</v>
      </c>
      <c r="H20" s="66">
        <f>G20/G21</f>
        <v>1.5384615384615385E-2</v>
      </c>
      <c r="I20" s="234">
        <v>1</v>
      </c>
    </row>
    <row r="21" spans="1:9" s="9" customFormat="1" ht="24" customHeight="1">
      <c r="A21" s="85"/>
      <c r="B21" s="52"/>
      <c r="C21" s="109"/>
      <c r="D21" s="61"/>
      <c r="E21" s="125"/>
      <c r="F21" s="26" t="s">
        <v>112</v>
      </c>
      <c r="G21" s="69">
        <v>65</v>
      </c>
      <c r="H21" s="70"/>
      <c r="I21" s="235"/>
    </row>
    <row r="22" spans="1:9" s="9" customFormat="1" ht="24" customHeight="1">
      <c r="A22" s="85"/>
      <c r="B22" s="52"/>
      <c r="C22" s="56" t="s">
        <v>267</v>
      </c>
      <c r="D22" s="262" t="s">
        <v>0</v>
      </c>
      <c r="E22" s="59" t="s">
        <v>258</v>
      </c>
      <c r="F22" s="44" t="s">
        <v>259</v>
      </c>
      <c r="G22" s="102" t="s">
        <v>266</v>
      </c>
      <c r="H22" s="103"/>
      <c r="I22" s="209">
        <v>1</v>
      </c>
    </row>
    <row r="23" spans="1:9" s="9" customFormat="1" ht="24" customHeight="1">
      <c r="A23" s="85"/>
      <c r="B23" s="52"/>
      <c r="C23" s="58"/>
      <c r="D23" s="263"/>
      <c r="E23" s="61"/>
      <c r="F23" s="44" t="s">
        <v>260</v>
      </c>
      <c r="G23" s="104"/>
      <c r="H23" s="105"/>
      <c r="I23" s="210"/>
    </row>
    <row r="24" spans="1:9" s="9" customFormat="1" ht="22.5" customHeight="1">
      <c r="A24" s="85"/>
      <c r="B24" s="52"/>
      <c r="C24" s="107" t="s">
        <v>113</v>
      </c>
      <c r="D24" s="59" t="s">
        <v>0</v>
      </c>
      <c r="E24" s="107" t="s">
        <v>114</v>
      </c>
      <c r="F24" s="26" t="s">
        <v>115</v>
      </c>
      <c r="G24" s="65">
        <v>1</v>
      </c>
      <c r="H24" s="66"/>
      <c r="I24" s="234">
        <v>1</v>
      </c>
    </row>
    <row r="25" spans="1:9" s="9" customFormat="1" ht="29.25" customHeight="1">
      <c r="A25" s="85"/>
      <c r="B25" s="52"/>
      <c r="C25" s="109"/>
      <c r="D25" s="61"/>
      <c r="E25" s="109"/>
      <c r="F25" s="26" t="s">
        <v>116</v>
      </c>
      <c r="G25" s="69"/>
      <c r="H25" s="70"/>
      <c r="I25" s="235"/>
    </row>
    <row r="26" spans="1:9" s="9" customFormat="1" ht="30" customHeight="1">
      <c r="A26" s="85"/>
      <c r="B26" s="52"/>
      <c r="C26" s="56" t="s">
        <v>117</v>
      </c>
      <c r="D26" s="59" t="s">
        <v>0</v>
      </c>
      <c r="E26" s="56" t="s">
        <v>118</v>
      </c>
      <c r="F26" s="26" t="s">
        <v>119</v>
      </c>
      <c r="G26" s="65">
        <v>1</v>
      </c>
      <c r="H26" s="66"/>
      <c r="I26" s="71">
        <v>1</v>
      </c>
    </row>
    <row r="27" spans="1:9" s="9" customFormat="1" ht="9" customHeight="1">
      <c r="A27" s="85"/>
      <c r="B27" s="52"/>
      <c r="C27" s="57"/>
      <c r="D27" s="60"/>
      <c r="E27" s="57"/>
      <c r="F27" s="62" t="s">
        <v>120</v>
      </c>
      <c r="G27" s="67"/>
      <c r="H27" s="68"/>
      <c r="I27" s="72"/>
    </row>
    <row r="28" spans="1:9" s="9" customFormat="1" ht="11.25" customHeight="1">
      <c r="A28" s="85"/>
      <c r="B28" s="52"/>
      <c r="C28" s="57"/>
      <c r="D28" s="60"/>
      <c r="E28" s="57"/>
      <c r="F28" s="63"/>
      <c r="G28" s="67"/>
      <c r="H28" s="68"/>
      <c r="I28" s="72"/>
    </row>
    <row r="29" spans="1:9" s="9" customFormat="1" ht="9.75" customHeight="1">
      <c r="A29" s="85"/>
      <c r="B29" s="52"/>
      <c r="C29" s="58"/>
      <c r="D29" s="61"/>
      <c r="E29" s="58"/>
      <c r="F29" s="64"/>
      <c r="G29" s="69"/>
      <c r="H29" s="70"/>
      <c r="I29" s="73"/>
    </row>
    <row r="30" spans="1:9" s="19" customFormat="1" ht="19.5" customHeight="1">
      <c r="A30" s="100" t="s">
        <v>72</v>
      </c>
      <c r="B30" s="56" t="s">
        <v>21</v>
      </c>
      <c r="C30" s="164" t="s">
        <v>14</v>
      </c>
      <c r="D30" s="236" t="s">
        <v>22</v>
      </c>
      <c r="E30" s="54" t="s">
        <v>63</v>
      </c>
      <c r="F30" s="15" t="s">
        <v>32</v>
      </c>
      <c r="G30" s="49">
        <v>0.75</v>
      </c>
      <c r="H30" s="97"/>
      <c r="I30" s="87">
        <v>0.9</v>
      </c>
    </row>
    <row r="31" spans="1:9" s="20" customFormat="1" ht="25.5" customHeight="1">
      <c r="A31" s="101"/>
      <c r="B31" s="57"/>
      <c r="C31" s="164"/>
      <c r="D31" s="236"/>
      <c r="E31" s="54"/>
      <c r="F31" s="15" t="s">
        <v>33</v>
      </c>
      <c r="G31" s="97"/>
      <c r="H31" s="97"/>
      <c r="I31" s="87"/>
    </row>
    <row r="32" spans="1:9" s="20" customFormat="1" ht="21" customHeight="1">
      <c r="A32" s="101"/>
      <c r="B32" s="57"/>
      <c r="C32" s="164" t="s">
        <v>15</v>
      </c>
      <c r="D32" s="236" t="s">
        <v>22</v>
      </c>
      <c r="E32" s="54" t="s">
        <v>64</v>
      </c>
      <c r="F32" s="15" t="s">
        <v>65</v>
      </c>
      <c r="G32" s="49">
        <v>0.5</v>
      </c>
      <c r="H32" s="97">
        <f>+G32*100/G33</f>
        <v>3.125</v>
      </c>
      <c r="I32" s="87">
        <v>0.8</v>
      </c>
    </row>
    <row r="33" spans="1:9" s="20" customFormat="1" ht="28.5" customHeight="1">
      <c r="A33" s="101"/>
      <c r="B33" s="57"/>
      <c r="C33" s="164"/>
      <c r="D33" s="236"/>
      <c r="E33" s="54"/>
      <c r="F33" s="15" t="s">
        <v>66</v>
      </c>
      <c r="G33" s="97">
        <v>16</v>
      </c>
      <c r="H33" s="97"/>
      <c r="I33" s="87"/>
    </row>
    <row r="34" spans="1:9" s="20" customFormat="1" ht="21" customHeight="1">
      <c r="A34" s="101"/>
      <c r="B34" s="57"/>
      <c r="C34" s="164" t="s">
        <v>16</v>
      </c>
      <c r="D34" s="236" t="s">
        <v>22</v>
      </c>
      <c r="E34" s="54" t="s">
        <v>67</v>
      </c>
      <c r="F34" s="15" t="s">
        <v>36</v>
      </c>
      <c r="G34" s="49">
        <v>1</v>
      </c>
      <c r="H34" s="49">
        <f>+G34/G35*100</f>
        <v>8.3333333333333321</v>
      </c>
      <c r="I34" s="136">
        <v>1</v>
      </c>
    </row>
    <row r="35" spans="1:9" s="20" customFormat="1" ht="28.5" customHeight="1">
      <c r="A35" s="101"/>
      <c r="B35" s="57"/>
      <c r="C35" s="164"/>
      <c r="D35" s="236"/>
      <c r="E35" s="54"/>
      <c r="F35" s="15" t="s">
        <v>37</v>
      </c>
      <c r="G35" s="49">
        <v>12</v>
      </c>
      <c r="H35" s="49"/>
      <c r="I35" s="136"/>
    </row>
    <row r="36" spans="1:9" s="20" customFormat="1" ht="33.75" customHeight="1">
      <c r="A36" s="101"/>
      <c r="B36" s="57"/>
      <c r="C36" s="21" t="s">
        <v>17</v>
      </c>
      <c r="D36" s="16" t="s">
        <v>0</v>
      </c>
      <c r="E36" s="17" t="s">
        <v>38</v>
      </c>
      <c r="F36" s="15" t="s">
        <v>39</v>
      </c>
      <c r="G36" s="49">
        <v>1</v>
      </c>
      <c r="H36" s="97" t="e">
        <f>+G36/#REF!*100</f>
        <v>#REF!</v>
      </c>
      <c r="I36" s="46">
        <v>1</v>
      </c>
    </row>
    <row r="37" spans="1:9" s="20" customFormat="1" ht="25.5" customHeight="1">
      <c r="A37" s="101"/>
      <c r="B37" s="57"/>
      <c r="C37" s="160" t="s">
        <v>68</v>
      </c>
      <c r="D37" s="162" t="s">
        <v>22</v>
      </c>
      <c r="E37" s="160" t="s">
        <v>69</v>
      </c>
      <c r="F37" s="25" t="s">
        <v>34</v>
      </c>
      <c r="G37" s="49">
        <v>1</v>
      </c>
      <c r="H37" s="97"/>
      <c r="I37" s="87">
        <v>1</v>
      </c>
    </row>
    <row r="38" spans="1:9" s="20" customFormat="1" ht="22.5" customHeight="1">
      <c r="A38" s="101"/>
      <c r="B38" s="57"/>
      <c r="C38" s="161"/>
      <c r="D38" s="163"/>
      <c r="E38" s="161"/>
      <c r="F38" s="25" t="s">
        <v>35</v>
      </c>
      <c r="G38" s="97"/>
      <c r="H38" s="97"/>
      <c r="I38" s="87"/>
    </row>
    <row r="39" spans="1:9" s="19" customFormat="1" ht="45.75" customHeight="1">
      <c r="A39" s="85" t="s">
        <v>121</v>
      </c>
      <c r="B39" s="77" t="s">
        <v>122</v>
      </c>
      <c r="C39" s="128" t="s">
        <v>123</v>
      </c>
      <c r="D39" s="129" t="s">
        <v>124</v>
      </c>
      <c r="E39" s="128" t="s">
        <v>125</v>
      </c>
      <c r="F39" s="130" t="s">
        <v>126</v>
      </c>
      <c r="G39" s="132">
        <v>2000000000</v>
      </c>
      <c r="H39" s="133">
        <f>G39/G40</f>
        <v>30769230.769230768</v>
      </c>
      <c r="I39" s="134">
        <v>4000000000</v>
      </c>
    </row>
    <row r="40" spans="1:9" s="19" customFormat="1" ht="14.25" customHeight="1">
      <c r="A40" s="85"/>
      <c r="B40" s="77"/>
      <c r="C40" s="128"/>
      <c r="D40" s="129"/>
      <c r="E40" s="128"/>
      <c r="F40" s="130"/>
      <c r="G40" s="133">
        <v>65</v>
      </c>
      <c r="H40" s="133"/>
      <c r="I40" s="134"/>
    </row>
    <row r="41" spans="1:9" s="19" customFormat="1" ht="15.75" customHeight="1">
      <c r="A41" s="85"/>
      <c r="B41" s="77"/>
      <c r="C41" s="128" t="s">
        <v>127</v>
      </c>
      <c r="D41" s="129" t="s">
        <v>124</v>
      </c>
      <c r="E41" s="130" t="s">
        <v>128</v>
      </c>
      <c r="F41" s="3" t="s">
        <v>129</v>
      </c>
      <c r="G41" s="131">
        <v>1.2999999999999999E-2</v>
      </c>
      <c r="H41" s="131"/>
      <c r="I41" s="131">
        <v>1.4E-2</v>
      </c>
    </row>
    <row r="42" spans="1:9" s="19" customFormat="1" ht="14.25" customHeight="1">
      <c r="A42" s="85"/>
      <c r="B42" s="77"/>
      <c r="C42" s="128"/>
      <c r="D42" s="129"/>
      <c r="E42" s="130"/>
      <c r="F42" s="3" t="s">
        <v>130</v>
      </c>
      <c r="G42" s="131"/>
      <c r="H42" s="131"/>
      <c r="I42" s="131"/>
    </row>
    <row r="43" spans="1:9" s="19" customFormat="1" ht="15.75" customHeight="1">
      <c r="A43" s="85"/>
      <c r="B43" s="77"/>
      <c r="C43" s="130" t="s">
        <v>131</v>
      </c>
      <c r="D43" s="129" t="s">
        <v>124</v>
      </c>
      <c r="E43" s="130" t="s">
        <v>132</v>
      </c>
      <c r="F43" s="23" t="s">
        <v>133</v>
      </c>
      <c r="G43" s="135">
        <v>0.253</v>
      </c>
      <c r="H43" s="135"/>
      <c r="I43" s="136">
        <v>0.28000000000000003</v>
      </c>
    </row>
    <row r="44" spans="1:9" s="19" customFormat="1" ht="14.25" customHeight="1">
      <c r="A44" s="85"/>
      <c r="B44" s="77"/>
      <c r="C44" s="130"/>
      <c r="D44" s="129"/>
      <c r="E44" s="130"/>
      <c r="F44" s="23" t="s">
        <v>134</v>
      </c>
      <c r="G44" s="135"/>
      <c r="H44" s="135"/>
      <c r="I44" s="136"/>
    </row>
    <row r="45" spans="1:9" s="20" customFormat="1" ht="15.75" customHeight="1">
      <c r="A45" s="100" t="s">
        <v>20</v>
      </c>
      <c r="B45" s="56" t="s">
        <v>46</v>
      </c>
      <c r="C45" s="128" t="s">
        <v>18</v>
      </c>
      <c r="D45" s="129" t="s">
        <v>0</v>
      </c>
      <c r="E45" s="130" t="s">
        <v>47</v>
      </c>
      <c r="F45" s="130" t="s">
        <v>70</v>
      </c>
      <c r="G45" s="211">
        <v>0.82</v>
      </c>
      <c r="H45" s="212"/>
      <c r="I45" s="209">
        <v>0.86</v>
      </c>
    </row>
    <row r="46" spans="1:9" s="19" customFormat="1" ht="9.75" customHeight="1">
      <c r="A46" s="101"/>
      <c r="B46" s="57"/>
      <c r="C46" s="128"/>
      <c r="D46" s="129"/>
      <c r="E46" s="130"/>
      <c r="F46" s="130"/>
      <c r="G46" s="213"/>
      <c r="H46" s="214"/>
      <c r="I46" s="217"/>
    </row>
    <row r="47" spans="1:9" s="19" customFormat="1" ht="21" customHeight="1">
      <c r="A47" s="101"/>
      <c r="B47" s="57"/>
      <c r="C47" s="128"/>
      <c r="D47" s="129"/>
      <c r="E47" s="130"/>
      <c r="F47" s="14" t="s">
        <v>59</v>
      </c>
      <c r="G47" s="215"/>
      <c r="H47" s="216"/>
      <c r="I47" s="210"/>
    </row>
    <row r="48" spans="1:9" s="19" customFormat="1" ht="21" customHeight="1">
      <c r="A48" s="101"/>
      <c r="B48" s="57"/>
      <c r="C48" s="128"/>
      <c r="D48" s="129"/>
      <c r="E48" s="130" t="s">
        <v>48</v>
      </c>
      <c r="F48" s="3" t="s">
        <v>60</v>
      </c>
      <c r="G48" s="205">
        <v>0.82</v>
      </c>
      <c r="H48" s="206"/>
      <c r="I48" s="209">
        <v>0.86</v>
      </c>
    </row>
    <row r="49" spans="1:9" s="19" customFormat="1" ht="23.25" customHeight="1">
      <c r="A49" s="101"/>
      <c r="B49" s="57"/>
      <c r="C49" s="128"/>
      <c r="D49" s="129"/>
      <c r="E49" s="130"/>
      <c r="F49" s="14" t="s">
        <v>71</v>
      </c>
      <c r="G49" s="207"/>
      <c r="H49" s="208"/>
      <c r="I49" s="210"/>
    </row>
    <row r="50" spans="1:9" s="19" customFormat="1" ht="18.75" customHeight="1">
      <c r="A50" s="101"/>
      <c r="B50" s="57"/>
      <c r="C50" s="128"/>
      <c r="D50" s="129"/>
      <c r="E50" s="130" t="s">
        <v>49</v>
      </c>
      <c r="F50" s="3" t="s">
        <v>60</v>
      </c>
      <c r="G50" s="205">
        <v>0.95</v>
      </c>
      <c r="H50" s="206"/>
      <c r="I50" s="209">
        <v>0.98</v>
      </c>
    </row>
    <row r="51" spans="1:9" s="19" customFormat="1" ht="25.5" customHeight="1">
      <c r="A51" s="101"/>
      <c r="B51" s="57"/>
      <c r="C51" s="128"/>
      <c r="D51" s="129"/>
      <c r="E51" s="130"/>
      <c r="F51" s="14" t="s">
        <v>71</v>
      </c>
      <c r="G51" s="207"/>
      <c r="H51" s="208"/>
      <c r="I51" s="210"/>
    </row>
    <row r="52" spans="1:9" s="19" customFormat="1" ht="27.75" customHeight="1">
      <c r="A52" s="101"/>
      <c r="B52" s="57"/>
      <c r="C52" s="128" t="s">
        <v>54</v>
      </c>
      <c r="D52" s="129" t="s">
        <v>0</v>
      </c>
      <c r="E52" s="130" t="s">
        <v>55</v>
      </c>
      <c r="F52" s="130" t="s">
        <v>57</v>
      </c>
      <c r="G52" s="228">
        <v>43077</v>
      </c>
      <c r="H52" s="229"/>
      <c r="I52" s="222">
        <v>43690</v>
      </c>
    </row>
    <row r="53" spans="1:9" s="19" customFormat="1" ht="4.5" customHeight="1">
      <c r="A53" s="101"/>
      <c r="B53" s="57"/>
      <c r="C53" s="128"/>
      <c r="D53" s="129"/>
      <c r="E53" s="130"/>
      <c r="F53" s="130"/>
      <c r="G53" s="230"/>
      <c r="H53" s="231"/>
      <c r="I53" s="223"/>
    </row>
    <row r="54" spans="1:9" s="19" customFormat="1" ht="21.75" customHeight="1">
      <c r="A54" s="101"/>
      <c r="B54" s="57"/>
      <c r="C54" s="128"/>
      <c r="D54" s="129"/>
      <c r="E54" s="232" t="s">
        <v>58</v>
      </c>
      <c r="F54" s="62" t="s">
        <v>56</v>
      </c>
      <c r="G54" s="218">
        <v>40007</v>
      </c>
      <c r="H54" s="219"/>
      <c r="I54" s="222">
        <v>40740</v>
      </c>
    </row>
    <row r="55" spans="1:9" s="19" customFormat="1" ht="13.5" customHeight="1">
      <c r="A55" s="101"/>
      <c r="B55" s="57"/>
      <c r="C55" s="128"/>
      <c r="D55" s="129"/>
      <c r="E55" s="233"/>
      <c r="F55" s="64"/>
      <c r="G55" s="220"/>
      <c r="H55" s="221"/>
      <c r="I55" s="223"/>
    </row>
    <row r="56" spans="1:9" s="19" customFormat="1" ht="21" customHeight="1">
      <c r="A56" s="101"/>
      <c r="B56" s="57"/>
      <c r="C56" s="128"/>
      <c r="D56" s="129"/>
      <c r="E56" s="97" t="s">
        <v>261</v>
      </c>
      <c r="F56" s="130" t="s">
        <v>261</v>
      </c>
      <c r="G56" s="224">
        <v>3455</v>
      </c>
      <c r="H56" s="225"/>
      <c r="I56" s="232">
        <v>3478</v>
      </c>
    </row>
    <row r="57" spans="1:9" s="19" customFormat="1" ht="8.25" customHeight="1">
      <c r="A57" s="101"/>
      <c r="B57" s="57"/>
      <c r="C57" s="128"/>
      <c r="D57" s="129"/>
      <c r="E57" s="97"/>
      <c r="F57" s="130"/>
      <c r="G57" s="226"/>
      <c r="H57" s="227"/>
      <c r="I57" s="233"/>
    </row>
    <row r="58" spans="1:9" s="19" customFormat="1" ht="16.5" customHeight="1">
      <c r="A58" s="101"/>
      <c r="B58" s="57"/>
      <c r="C58" s="128" t="s">
        <v>19</v>
      </c>
      <c r="D58" s="129" t="s">
        <v>0</v>
      </c>
      <c r="E58" s="97" t="s">
        <v>40</v>
      </c>
      <c r="F58" s="14" t="s">
        <v>41</v>
      </c>
      <c r="G58" s="205">
        <v>0.11</v>
      </c>
      <c r="H58" s="206"/>
      <c r="I58" s="209">
        <v>0.3</v>
      </c>
    </row>
    <row r="59" spans="1:9" s="19" customFormat="1" ht="20.25" customHeight="1">
      <c r="A59" s="101"/>
      <c r="B59" s="57"/>
      <c r="C59" s="128"/>
      <c r="D59" s="129"/>
      <c r="E59" s="97"/>
      <c r="F59" s="14" t="s">
        <v>42</v>
      </c>
      <c r="G59" s="207"/>
      <c r="H59" s="208"/>
      <c r="I59" s="210"/>
    </row>
    <row r="60" spans="1:9" s="19" customFormat="1" ht="22.5" customHeight="1">
      <c r="A60" s="101"/>
      <c r="B60" s="57"/>
      <c r="C60" s="128" t="s">
        <v>50</v>
      </c>
      <c r="D60" s="129" t="s">
        <v>0</v>
      </c>
      <c r="E60" s="201" t="s">
        <v>51</v>
      </c>
      <c r="F60" s="18" t="s">
        <v>43</v>
      </c>
      <c r="G60" s="183" t="s">
        <v>268</v>
      </c>
      <c r="H60" s="184"/>
      <c r="I60" s="187">
        <v>0.25</v>
      </c>
    </row>
    <row r="61" spans="1:9" s="19" customFormat="1" ht="24" customHeight="1">
      <c r="A61" s="101"/>
      <c r="B61" s="57"/>
      <c r="C61" s="128"/>
      <c r="D61" s="129"/>
      <c r="E61" s="201"/>
      <c r="F61" s="4" t="s">
        <v>31</v>
      </c>
      <c r="G61" s="185"/>
      <c r="H61" s="186"/>
      <c r="I61" s="188"/>
    </row>
    <row r="62" spans="1:9" s="19" customFormat="1" ht="20.25" customHeight="1">
      <c r="A62" s="101"/>
      <c r="B62" s="57"/>
      <c r="C62" s="128"/>
      <c r="D62" s="129"/>
      <c r="E62" s="201" t="s">
        <v>52</v>
      </c>
      <c r="F62" s="18" t="s">
        <v>43</v>
      </c>
      <c r="G62" s="169">
        <v>8.9999999999999998E-4</v>
      </c>
      <c r="H62" s="170"/>
      <c r="I62" s="173">
        <v>0.05</v>
      </c>
    </row>
    <row r="63" spans="1:9" s="19" customFormat="1" ht="27" customHeight="1">
      <c r="A63" s="101"/>
      <c r="B63" s="57"/>
      <c r="C63" s="128"/>
      <c r="D63" s="129"/>
      <c r="E63" s="201"/>
      <c r="F63" s="4" t="s">
        <v>44</v>
      </c>
      <c r="G63" s="171"/>
      <c r="H63" s="172"/>
      <c r="I63" s="174"/>
    </row>
    <row r="64" spans="1:9" s="19" customFormat="1" ht="21" customHeight="1">
      <c r="A64" s="101"/>
      <c r="B64" s="57"/>
      <c r="C64" s="128"/>
      <c r="D64" s="129"/>
      <c r="E64" s="201" t="s">
        <v>53</v>
      </c>
      <c r="F64" s="18" t="s">
        <v>43</v>
      </c>
      <c r="G64" s="169">
        <v>1.5E-3</v>
      </c>
      <c r="H64" s="170"/>
      <c r="I64" s="173">
        <v>0.05</v>
      </c>
    </row>
    <row r="65" spans="1:9" s="19" customFormat="1" ht="12.75" customHeight="1">
      <c r="A65" s="101"/>
      <c r="B65" s="57"/>
      <c r="C65" s="128"/>
      <c r="D65" s="129"/>
      <c r="E65" s="201"/>
      <c r="F65" s="4" t="s">
        <v>45</v>
      </c>
      <c r="G65" s="171"/>
      <c r="H65" s="172"/>
      <c r="I65" s="174"/>
    </row>
    <row r="66" spans="1:9" s="19" customFormat="1" ht="51" customHeight="1">
      <c r="A66" s="101"/>
      <c r="B66" s="57"/>
      <c r="C66" s="194" t="s">
        <v>262</v>
      </c>
      <c r="D66" s="196" t="s">
        <v>76</v>
      </c>
      <c r="E66" s="198" t="s">
        <v>264</v>
      </c>
      <c r="F66" s="4" t="s">
        <v>263</v>
      </c>
      <c r="G66" s="202">
        <v>550</v>
      </c>
      <c r="H66" s="202"/>
      <c r="I66" s="48">
        <v>550</v>
      </c>
    </row>
    <row r="67" spans="1:9" s="19" customFormat="1" ht="39" customHeight="1">
      <c r="A67" s="106"/>
      <c r="B67" s="58"/>
      <c r="C67" s="195"/>
      <c r="D67" s="197"/>
      <c r="E67" s="199"/>
      <c r="F67" s="4" t="s">
        <v>265</v>
      </c>
      <c r="G67" s="203">
        <v>3000</v>
      </c>
      <c r="H67" s="204"/>
      <c r="I67" s="45">
        <v>2000</v>
      </c>
    </row>
    <row r="68" spans="1:9" ht="31.5" customHeight="1">
      <c r="A68" s="189" t="s">
        <v>73</v>
      </c>
      <c r="B68" s="154" t="s">
        <v>74</v>
      </c>
      <c r="C68" s="193" t="s">
        <v>75</v>
      </c>
      <c r="D68" s="178" t="s">
        <v>76</v>
      </c>
      <c r="E68" s="193" t="s">
        <v>77</v>
      </c>
      <c r="F68" s="47" t="s">
        <v>78</v>
      </c>
      <c r="G68" s="165">
        <v>0.67</v>
      </c>
      <c r="H68" s="166"/>
      <c r="I68" s="175">
        <v>0.8</v>
      </c>
    </row>
    <row r="69" spans="1:9" ht="19.5" customHeight="1">
      <c r="A69" s="190"/>
      <c r="B69" s="192"/>
      <c r="C69" s="193"/>
      <c r="D69" s="178"/>
      <c r="E69" s="193"/>
      <c r="F69" s="47" t="s">
        <v>79</v>
      </c>
      <c r="G69" s="167"/>
      <c r="H69" s="168"/>
      <c r="I69" s="176"/>
    </row>
    <row r="70" spans="1:9" ht="21" customHeight="1">
      <c r="A70" s="190"/>
      <c r="B70" s="192"/>
      <c r="C70" s="193" t="s">
        <v>80</v>
      </c>
      <c r="D70" s="200" t="s">
        <v>0</v>
      </c>
      <c r="E70" s="193" t="s">
        <v>81</v>
      </c>
      <c r="F70" s="47" t="s">
        <v>82</v>
      </c>
      <c r="G70" s="165">
        <v>0.41</v>
      </c>
      <c r="H70" s="166"/>
      <c r="I70" s="175">
        <v>0.75</v>
      </c>
    </row>
    <row r="71" spans="1:9" ht="33" customHeight="1">
      <c r="A71" s="190"/>
      <c r="B71" s="192"/>
      <c r="C71" s="193"/>
      <c r="D71" s="200"/>
      <c r="E71" s="193"/>
      <c r="F71" s="47" t="s">
        <v>79</v>
      </c>
      <c r="G71" s="167"/>
      <c r="H71" s="168"/>
      <c r="I71" s="176"/>
    </row>
    <row r="72" spans="1:9" ht="24" customHeight="1">
      <c r="A72" s="190"/>
      <c r="B72" s="192"/>
      <c r="C72" s="177" t="s">
        <v>83</v>
      </c>
      <c r="D72" s="178" t="s">
        <v>0</v>
      </c>
      <c r="E72" s="177" t="s">
        <v>84</v>
      </c>
      <c r="F72" s="47" t="s">
        <v>82</v>
      </c>
      <c r="G72" s="179">
        <v>0.83</v>
      </c>
      <c r="H72" s="180"/>
      <c r="I72" s="175">
        <v>1</v>
      </c>
    </row>
    <row r="73" spans="1:9" ht="24.75" customHeight="1">
      <c r="A73" s="190"/>
      <c r="B73" s="192"/>
      <c r="C73" s="177"/>
      <c r="D73" s="178"/>
      <c r="E73" s="177"/>
      <c r="F73" s="47" t="s">
        <v>79</v>
      </c>
      <c r="G73" s="181"/>
      <c r="H73" s="182"/>
      <c r="I73" s="176"/>
    </row>
    <row r="74" spans="1:9" ht="24.75" customHeight="1">
      <c r="A74" s="190"/>
      <c r="B74" s="192"/>
      <c r="C74" s="152" t="s">
        <v>85</v>
      </c>
      <c r="D74" s="154" t="s">
        <v>86</v>
      </c>
      <c r="E74" s="152" t="s">
        <v>87</v>
      </c>
      <c r="F74" s="47" t="s">
        <v>88</v>
      </c>
      <c r="G74" s="156">
        <v>0</v>
      </c>
      <c r="H74" s="157"/>
      <c r="I74" s="92">
        <v>0.2</v>
      </c>
    </row>
    <row r="75" spans="1:9" ht="36" customHeight="1">
      <c r="A75" s="191"/>
      <c r="B75" s="155"/>
      <c r="C75" s="153"/>
      <c r="D75" s="155"/>
      <c r="E75" s="153"/>
      <c r="F75" s="47" t="s">
        <v>89</v>
      </c>
      <c r="G75" s="158"/>
      <c r="H75" s="159"/>
      <c r="I75" s="93"/>
    </row>
    <row r="76" spans="1:9" ht="21.75" customHeight="1">
      <c r="A76" s="74" t="s">
        <v>255</v>
      </c>
      <c r="B76" s="77" t="s">
        <v>242</v>
      </c>
      <c r="C76" s="78" t="s">
        <v>140</v>
      </c>
      <c r="D76" s="80" t="s">
        <v>244</v>
      </c>
      <c r="E76" s="81" t="s">
        <v>245</v>
      </c>
      <c r="F76" s="22" t="s">
        <v>249</v>
      </c>
      <c r="G76" s="55">
        <v>0.875</v>
      </c>
      <c r="H76" s="55"/>
      <c r="I76" s="92">
        <v>0.9</v>
      </c>
    </row>
    <row r="77" spans="1:9" ht="29.25" customHeight="1">
      <c r="A77" s="75"/>
      <c r="B77" s="77"/>
      <c r="C77" s="79"/>
      <c r="D77" s="80"/>
      <c r="E77" s="81"/>
      <c r="F77" s="22" t="s">
        <v>250</v>
      </c>
      <c r="G77" s="55"/>
      <c r="H77" s="55"/>
      <c r="I77" s="93"/>
    </row>
    <row r="78" spans="1:9" ht="24.75" customHeight="1">
      <c r="A78" s="75"/>
      <c r="B78" s="77"/>
      <c r="C78" s="78" t="s">
        <v>243</v>
      </c>
      <c r="D78" s="80" t="s">
        <v>244</v>
      </c>
      <c r="E78" s="81" t="s">
        <v>246</v>
      </c>
      <c r="F78" s="22" t="s">
        <v>251</v>
      </c>
      <c r="G78" s="55">
        <v>0.14599999999999999</v>
      </c>
      <c r="H78" s="55"/>
      <c r="I78" s="92">
        <v>0.15</v>
      </c>
    </row>
    <row r="79" spans="1:9" ht="23.25" customHeight="1">
      <c r="A79" s="75"/>
      <c r="B79" s="77"/>
      <c r="C79" s="79"/>
      <c r="D79" s="80"/>
      <c r="E79" s="81"/>
      <c r="F79" s="22" t="s">
        <v>252</v>
      </c>
      <c r="G79" s="55"/>
      <c r="H79" s="55"/>
      <c r="I79" s="93"/>
    </row>
    <row r="80" spans="1:9" ht="22.5" customHeight="1">
      <c r="A80" s="75"/>
      <c r="B80" s="77"/>
      <c r="C80" s="78" t="s">
        <v>247</v>
      </c>
      <c r="D80" s="80" t="s">
        <v>244</v>
      </c>
      <c r="E80" s="78" t="s">
        <v>248</v>
      </c>
      <c r="F80" s="22" t="s">
        <v>253</v>
      </c>
      <c r="G80" s="99">
        <v>0.96299999999999997</v>
      </c>
      <c r="H80" s="99">
        <f>G80/G81</f>
        <v>1.4815384615384616E-2</v>
      </c>
      <c r="I80" s="92">
        <v>0.98</v>
      </c>
    </row>
    <row r="81" spans="1:9" ht="29.25" customHeight="1">
      <c r="A81" s="76"/>
      <c r="B81" s="77"/>
      <c r="C81" s="79"/>
      <c r="D81" s="80"/>
      <c r="E81" s="79"/>
      <c r="F81" s="41" t="s">
        <v>254</v>
      </c>
      <c r="G81" s="99">
        <v>65</v>
      </c>
      <c r="H81" s="99"/>
      <c r="I81" s="93"/>
    </row>
    <row r="82" spans="1:9" ht="22.5">
      <c r="A82" s="85" t="s">
        <v>161</v>
      </c>
      <c r="B82" s="52" t="s">
        <v>135</v>
      </c>
      <c r="C82" s="54" t="s">
        <v>136</v>
      </c>
      <c r="D82" s="59" t="s">
        <v>22</v>
      </c>
      <c r="E82" s="112" t="s">
        <v>137</v>
      </c>
      <c r="F82" s="42" t="s">
        <v>138</v>
      </c>
      <c r="G82" s="99">
        <v>1</v>
      </c>
      <c r="H82" s="99"/>
      <c r="I82" s="88">
        <v>1</v>
      </c>
    </row>
    <row r="83" spans="1:9" ht="25.5" customHeight="1">
      <c r="A83" s="85"/>
      <c r="B83" s="52"/>
      <c r="C83" s="54"/>
      <c r="D83" s="61"/>
      <c r="E83" s="113"/>
      <c r="F83" s="42" t="s">
        <v>139</v>
      </c>
      <c r="G83" s="99"/>
      <c r="H83" s="99"/>
      <c r="I83" s="89"/>
    </row>
    <row r="84" spans="1:9" ht="22.5" customHeight="1">
      <c r="A84" s="85"/>
      <c r="B84" s="52"/>
      <c r="C84" s="270" t="s">
        <v>140</v>
      </c>
      <c r="D84" s="59" t="s">
        <v>76</v>
      </c>
      <c r="E84" s="98" t="s">
        <v>141</v>
      </c>
      <c r="F84" s="98" t="s">
        <v>239</v>
      </c>
      <c r="G84" s="267">
        <v>3.4799999999999998E-2</v>
      </c>
      <c r="H84" s="268"/>
      <c r="I84" s="273" t="s">
        <v>239</v>
      </c>
    </row>
    <row r="85" spans="1:9" ht="18" customHeight="1">
      <c r="A85" s="85"/>
      <c r="B85" s="52"/>
      <c r="C85" s="270"/>
      <c r="D85" s="61"/>
      <c r="E85" s="98"/>
      <c r="F85" s="98"/>
      <c r="G85" s="267"/>
      <c r="H85" s="268"/>
      <c r="I85" s="273"/>
    </row>
    <row r="86" spans="1:9" ht="22.5" customHeight="1">
      <c r="A86" s="85"/>
      <c r="B86" s="52"/>
      <c r="C86" s="77" t="s">
        <v>142</v>
      </c>
      <c r="D86" s="59" t="s">
        <v>22</v>
      </c>
      <c r="E86" s="266" t="s">
        <v>143</v>
      </c>
      <c r="F86" s="38" t="s">
        <v>144</v>
      </c>
      <c r="G86" s="99">
        <v>0.98</v>
      </c>
      <c r="H86" s="99"/>
      <c r="I86" s="94">
        <v>0.998</v>
      </c>
    </row>
    <row r="87" spans="1:9">
      <c r="A87" s="85"/>
      <c r="B87" s="52"/>
      <c r="C87" s="77"/>
      <c r="D87" s="61"/>
      <c r="E87" s="113"/>
      <c r="F87" s="24">
        <v>24</v>
      </c>
      <c r="G87" s="99"/>
      <c r="H87" s="99"/>
      <c r="I87" s="95"/>
    </row>
    <row r="88" spans="1:9" ht="11.25" customHeight="1">
      <c r="A88" s="85"/>
      <c r="B88" s="52"/>
      <c r="C88" s="77" t="s">
        <v>145</v>
      </c>
      <c r="D88" s="59" t="s">
        <v>22</v>
      </c>
      <c r="E88" s="112" t="s">
        <v>146</v>
      </c>
      <c r="F88" s="24" t="s">
        <v>147</v>
      </c>
      <c r="G88" s="99">
        <v>0.33</v>
      </c>
      <c r="H88" s="99"/>
      <c r="I88" s="71">
        <v>0.33</v>
      </c>
    </row>
    <row r="89" spans="1:9">
      <c r="A89" s="85"/>
      <c r="B89" s="52"/>
      <c r="C89" s="77"/>
      <c r="D89" s="61"/>
      <c r="E89" s="113"/>
      <c r="F89" s="24" t="s">
        <v>148</v>
      </c>
      <c r="G89" s="99"/>
      <c r="H89" s="99"/>
      <c r="I89" s="73"/>
    </row>
    <row r="90" spans="1:9" ht="22.5" customHeight="1">
      <c r="A90" s="85"/>
      <c r="B90" s="52"/>
      <c r="C90" s="54" t="s">
        <v>149</v>
      </c>
      <c r="D90" s="59" t="s">
        <v>86</v>
      </c>
      <c r="E90" s="59" t="s">
        <v>150</v>
      </c>
      <c r="F90" s="24" t="s">
        <v>151</v>
      </c>
      <c r="G90" s="96">
        <v>0.14000000000000001</v>
      </c>
      <c r="H90" s="96"/>
      <c r="I90" s="271">
        <v>0.14000000000000001</v>
      </c>
    </row>
    <row r="91" spans="1:9" ht="22.5">
      <c r="A91" s="85"/>
      <c r="B91" s="52"/>
      <c r="C91" s="54"/>
      <c r="D91" s="61"/>
      <c r="E91" s="61"/>
      <c r="F91" s="24" t="s">
        <v>152</v>
      </c>
      <c r="G91" s="96"/>
      <c r="H91" s="96"/>
      <c r="I91" s="272"/>
    </row>
    <row r="92" spans="1:9" ht="22.5" customHeight="1">
      <c r="A92" s="85"/>
      <c r="B92" s="52"/>
      <c r="C92" s="54" t="s">
        <v>153</v>
      </c>
      <c r="D92" s="59" t="s">
        <v>76</v>
      </c>
      <c r="E92" s="56" t="s">
        <v>154</v>
      </c>
      <c r="F92" s="24" t="s">
        <v>155</v>
      </c>
      <c r="G92" s="49">
        <v>1</v>
      </c>
      <c r="H92" s="97"/>
      <c r="I92" s="50">
        <v>1</v>
      </c>
    </row>
    <row r="93" spans="1:9">
      <c r="A93" s="85"/>
      <c r="B93" s="52"/>
      <c r="C93" s="54"/>
      <c r="D93" s="61"/>
      <c r="E93" s="58"/>
      <c r="F93" s="24" t="s">
        <v>156</v>
      </c>
      <c r="G93" s="97"/>
      <c r="H93" s="97"/>
      <c r="I93" s="51"/>
    </row>
    <row r="94" spans="1:9" ht="22.5" customHeight="1">
      <c r="A94" s="85"/>
      <c r="B94" s="52"/>
      <c r="C94" s="54" t="s">
        <v>157</v>
      </c>
      <c r="D94" s="59" t="s">
        <v>22</v>
      </c>
      <c r="E94" s="112" t="s">
        <v>158</v>
      </c>
      <c r="F94" s="24" t="s">
        <v>159</v>
      </c>
      <c r="G94" s="99">
        <v>1</v>
      </c>
      <c r="H94" s="99"/>
      <c r="I94" s="50">
        <v>1</v>
      </c>
    </row>
    <row r="95" spans="1:9" ht="22.5">
      <c r="A95" s="85"/>
      <c r="B95" s="52"/>
      <c r="C95" s="54"/>
      <c r="D95" s="61"/>
      <c r="E95" s="113"/>
      <c r="F95" s="24" t="s">
        <v>160</v>
      </c>
      <c r="G95" s="99"/>
      <c r="H95" s="99"/>
      <c r="I95" s="51"/>
    </row>
    <row r="96" spans="1:9" ht="22.5">
      <c r="A96" s="85" t="s">
        <v>162</v>
      </c>
      <c r="B96" s="52" t="s">
        <v>163</v>
      </c>
      <c r="C96" s="54" t="s">
        <v>164</v>
      </c>
      <c r="D96" s="236" t="s">
        <v>22</v>
      </c>
      <c r="E96" s="86" t="s">
        <v>165</v>
      </c>
      <c r="F96" s="27" t="s">
        <v>166</v>
      </c>
      <c r="G96" s="49">
        <v>0.99</v>
      </c>
      <c r="H96" s="49"/>
      <c r="I96" s="249">
        <v>0.99</v>
      </c>
    </row>
    <row r="97" spans="1:9">
      <c r="A97" s="85"/>
      <c r="B97" s="52"/>
      <c r="C97" s="54"/>
      <c r="D97" s="236"/>
      <c r="E97" s="86"/>
      <c r="F97" s="27" t="s">
        <v>167</v>
      </c>
      <c r="G97" s="49"/>
      <c r="H97" s="49"/>
      <c r="I97" s="249"/>
    </row>
    <row r="98" spans="1:9" ht="18" customHeight="1">
      <c r="A98" s="85"/>
      <c r="B98" s="52"/>
      <c r="C98" s="54" t="s">
        <v>168</v>
      </c>
      <c r="D98" s="236" t="s">
        <v>22</v>
      </c>
      <c r="E98" s="86" t="s">
        <v>169</v>
      </c>
      <c r="F98" s="86" t="s">
        <v>170</v>
      </c>
      <c r="G98" s="99">
        <v>0.04</v>
      </c>
      <c r="H98" s="99"/>
      <c r="I98" s="84">
        <v>3.7999999999999999E-2</v>
      </c>
    </row>
    <row r="99" spans="1:9" ht="19.5" customHeight="1">
      <c r="A99" s="85"/>
      <c r="B99" s="52"/>
      <c r="C99" s="54"/>
      <c r="D99" s="236"/>
      <c r="E99" s="86"/>
      <c r="F99" s="86"/>
      <c r="G99" s="99"/>
      <c r="H99" s="99"/>
      <c r="I99" s="84"/>
    </row>
    <row r="100" spans="1:9">
      <c r="A100" s="85"/>
      <c r="B100" s="52"/>
      <c r="C100" s="54" t="s">
        <v>171</v>
      </c>
      <c r="D100" s="236" t="s">
        <v>22</v>
      </c>
      <c r="E100" s="86" t="s">
        <v>158</v>
      </c>
      <c r="F100" s="27" t="s">
        <v>172</v>
      </c>
      <c r="G100" s="99">
        <v>1</v>
      </c>
      <c r="H100" s="99"/>
      <c r="I100" s="269">
        <v>1</v>
      </c>
    </row>
    <row r="101" spans="1:9" ht="22.5">
      <c r="A101" s="85"/>
      <c r="B101" s="52"/>
      <c r="C101" s="54"/>
      <c r="D101" s="236"/>
      <c r="E101" s="86"/>
      <c r="F101" s="27" t="s">
        <v>173</v>
      </c>
      <c r="G101" s="99"/>
      <c r="H101" s="99"/>
      <c r="I101" s="269"/>
    </row>
    <row r="102" spans="1:9">
      <c r="A102" s="85"/>
      <c r="B102" s="52"/>
      <c r="C102" s="54"/>
      <c r="D102" s="236" t="s">
        <v>22</v>
      </c>
      <c r="E102" s="86" t="s">
        <v>174</v>
      </c>
      <c r="F102" s="27" t="s">
        <v>175</v>
      </c>
      <c r="G102" s="49">
        <v>0</v>
      </c>
      <c r="H102" s="97"/>
      <c r="I102" s="269">
        <v>1</v>
      </c>
    </row>
    <row r="103" spans="1:9" ht="22.5">
      <c r="A103" s="85"/>
      <c r="B103" s="52"/>
      <c r="C103" s="54"/>
      <c r="D103" s="236"/>
      <c r="E103" s="86"/>
      <c r="F103" s="27" t="s">
        <v>176</v>
      </c>
      <c r="G103" s="97"/>
      <c r="H103" s="97"/>
      <c r="I103" s="269"/>
    </row>
    <row r="104" spans="1:9">
      <c r="A104" s="85"/>
      <c r="B104" s="52"/>
      <c r="C104" s="54"/>
      <c r="D104" s="236" t="s">
        <v>22</v>
      </c>
      <c r="E104" s="86" t="s">
        <v>177</v>
      </c>
      <c r="F104" s="27" t="s">
        <v>178</v>
      </c>
      <c r="G104" s="49">
        <v>0</v>
      </c>
      <c r="H104" s="97"/>
      <c r="I104" s="269">
        <v>1</v>
      </c>
    </row>
    <row r="105" spans="1:9" ht="22.5">
      <c r="A105" s="85"/>
      <c r="B105" s="52"/>
      <c r="C105" s="54"/>
      <c r="D105" s="236"/>
      <c r="E105" s="86"/>
      <c r="F105" s="27" t="s">
        <v>179</v>
      </c>
      <c r="G105" s="97"/>
      <c r="H105" s="97"/>
      <c r="I105" s="269"/>
    </row>
    <row r="106" spans="1:9" ht="22.5">
      <c r="A106" s="85"/>
      <c r="B106" s="52"/>
      <c r="C106" s="54"/>
      <c r="D106" s="236" t="s">
        <v>22</v>
      </c>
      <c r="E106" s="86" t="s">
        <v>180</v>
      </c>
      <c r="F106" s="27" t="s">
        <v>181</v>
      </c>
      <c r="G106" s="49">
        <v>0.05</v>
      </c>
      <c r="H106" s="97">
        <f>G106/G107</f>
        <v>7.6923076923076923E-4</v>
      </c>
      <c r="I106" s="269">
        <v>0.6</v>
      </c>
    </row>
    <row r="107" spans="1:9" ht="33.75">
      <c r="A107" s="85"/>
      <c r="B107" s="52"/>
      <c r="C107" s="54"/>
      <c r="D107" s="236"/>
      <c r="E107" s="86"/>
      <c r="F107" s="27" t="s">
        <v>182</v>
      </c>
      <c r="G107" s="97">
        <v>65</v>
      </c>
      <c r="H107" s="97"/>
      <c r="I107" s="269"/>
    </row>
    <row r="108" spans="1:9" ht="22.5">
      <c r="A108" s="85"/>
      <c r="B108" s="52"/>
      <c r="C108" s="54"/>
      <c r="D108" s="236"/>
      <c r="E108" s="86" t="s">
        <v>183</v>
      </c>
      <c r="F108" s="27" t="s">
        <v>184</v>
      </c>
      <c r="G108" s="49">
        <v>0.05</v>
      </c>
      <c r="H108" s="97">
        <f>G108/G109</f>
        <v>7.6923076923076923E-4</v>
      </c>
      <c r="I108" s="269">
        <v>0.6</v>
      </c>
    </row>
    <row r="109" spans="1:9" ht="45.75" customHeight="1">
      <c r="A109" s="85"/>
      <c r="B109" s="52"/>
      <c r="C109" s="54"/>
      <c r="D109" s="236"/>
      <c r="E109" s="86"/>
      <c r="F109" s="27" t="s">
        <v>185</v>
      </c>
      <c r="G109" s="97">
        <v>65</v>
      </c>
      <c r="H109" s="97"/>
      <c r="I109" s="269"/>
    </row>
    <row r="110" spans="1:9" ht="22.5">
      <c r="A110" s="85"/>
      <c r="B110" s="52"/>
      <c r="C110" s="54"/>
      <c r="D110" s="236"/>
      <c r="E110" s="86" t="s">
        <v>186</v>
      </c>
      <c r="F110" s="27" t="s">
        <v>187</v>
      </c>
      <c r="G110" s="49">
        <v>0</v>
      </c>
      <c r="H110" s="97">
        <f>G110/G111</f>
        <v>0</v>
      </c>
      <c r="I110" s="269">
        <v>0.6</v>
      </c>
    </row>
    <row r="111" spans="1:9" ht="33.75">
      <c r="A111" s="85"/>
      <c r="B111" s="52"/>
      <c r="C111" s="54"/>
      <c r="D111" s="236"/>
      <c r="E111" s="86"/>
      <c r="F111" s="27" t="s">
        <v>188</v>
      </c>
      <c r="G111" s="97">
        <v>65</v>
      </c>
      <c r="H111" s="97"/>
      <c r="I111" s="269"/>
    </row>
    <row r="112" spans="1:9">
      <c r="A112" s="85"/>
      <c r="B112" s="52"/>
      <c r="C112" s="54" t="s">
        <v>189</v>
      </c>
      <c r="D112" s="236" t="s">
        <v>124</v>
      </c>
      <c r="E112" s="86" t="s">
        <v>190</v>
      </c>
      <c r="F112" s="27" t="s">
        <v>191</v>
      </c>
      <c r="G112" s="82">
        <v>3.5999999999999999E-3</v>
      </c>
      <c r="H112" s="82"/>
      <c r="I112" s="83">
        <v>3.5999999999999999E-3</v>
      </c>
    </row>
    <row r="113" spans="1:9">
      <c r="A113" s="85"/>
      <c r="B113" s="52"/>
      <c r="C113" s="54"/>
      <c r="D113" s="236"/>
      <c r="E113" s="86"/>
      <c r="F113" s="27" t="s">
        <v>192</v>
      </c>
      <c r="G113" s="82"/>
      <c r="H113" s="82"/>
      <c r="I113" s="83"/>
    </row>
    <row r="114" spans="1:9" ht="56.25" customHeight="1">
      <c r="A114" s="100" t="s">
        <v>193</v>
      </c>
      <c r="B114" s="107" t="s">
        <v>194</v>
      </c>
      <c r="C114" s="110" t="s">
        <v>195</v>
      </c>
      <c r="D114" s="112" t="s">
        <v>0</v>
      </c>
      <c r="E114" s="110" t="s">
        <v>196</v>
      </c>
      <c r="F114" s="27" t="s">
        <v>197</v>
      </c>
      <c r="G114" s="114">
        <v>0.9</v>
      </c>
      <c r="H114" s="115"/>
      <c r="I114" s="118">
        <v>1</v>
      </c>
    </row>
    <row r="115" spans="1:9" ht="33.75">
      <c r="A115" s="101"/>
      <c r="B115" s="108"/>
      <c r="C115" s="111"/>
      <c r="D115" s="113"/>
      <c r="E115" s="111"/>
      <c r="F115" s="27" t="s">
        <v>198</v>
      </c>
      <c r="G115" s="116"/>
      <c r="H115" s="117"/>
      <c r="I115" s="119"/>
    </row>
    <row r="116" spans="1:9" ht="33.75">
      <c r="A116" s="101"/>
      <c r="B116" s="108"/>
      <c r="C116" s="107" t="s">
        <v>199</v>
      </c>
      <c r="D116" s="126" t="s">
        <v>0</v>
      </c>
      <c r="E116" s="107" t="s">
        <v>200</v>
      </c>
      <c r="F116" s="36" t="s">
        <v>201</v>
      </c>
      <c r="G116" s="120">
        <v>0.93</v>
      </c>
      <c r="H116" s="121"/>
      <c r="I116" s="88">
        <v>1</v>
      </c>
    </row>
    <row r="117" spans="1:9" ht="22.5">
      <c r="A117" s="101"/>
      <c r="B117" s="108"/>
      <c r="C117" s="109"/>
      <c r="D117" s="127"/>
      <c r="E117" s="109"/>
      <c r="F117" s="36" t="s">
        <v>202</v>
      </c>
      <c r="G117" s="122"/>
      <c r="H117" s="123"/>
      <c r="I117" s="89"/>
    </row>
    <row r="118" spans="1:9" ht="22.5">
      <c r="A118" s="101"/>
      <c r="B118" s="108"/>
      <c r="C118" s="107" t="s">
        <v>203</v>
      </c>
      <c r="D118" s="56" t="s">
        <v>0</v>
      </c>
      <c r="E118" s="124" t="s">
        <v>204</v>
      </c>
      <c r="F118" s="36" t="s">
        <v>205</v>
      </c>
      <c r="G118" s="120">
        <v>1</v>
      </c>
      <c r="H118" s="121"/>
      <c r="I118" s="50">
        <v>1</v>
      </c>
    </row>
    <row r="119" spans="1:9" ht="22.5">
      <c r="A119" s="101"/>
      <c r="B119" s="108"/>
      <c r="C119" s="109"/>
      <c r="D119" s="58"/>
      <c r="E119" s="125"/>
      <c r="F119" s="36" t="s">
        <v>206</v>
      </c>
      <c r="G119" s="122"/>
      <c r="H119" s="123"/>
      <c r="I119" s="51"/>
    </row>
    <row r="120" spans="1:9" ht="25.5" customHeight="1">
      <c r="A120" s="101"/>
      <c r="B120" s="108"/>
      <c r="C120" s="107" t="s">
        <v>207</v>
      </c>
      <c r="D120" s="56" t="s">
        <v>0</v>
      </c>
      <c r="E120" s="107" t="s">
        <v>208</v>
      </c>
      <c r="F120" s="36" t="s">
        <v>209</v>
      </c>
      <c r="G120" s="120">
        <v>1</v>
      </c>
      <c r="H120" s="121"/>
      <c r="I120" s="50">
        <v>1</v>
      </c>
    </row>
    <row r="121" spans="1:9" ht="21" customHeight="1">
      <c r="A121" s="106"/>
      <c r="B121" s="109"/>
      <c r="C121" s="109"/>
      <c r="D121" s="58"/>
      <c r="E121" s="109"/>
      <c r="F121" s="36" t="s">
        <v>210</v>
      </c>
      <c r="G121" s="122"/>
      <c r="H121" s="123"/>
      <c r="I121" s="51"/>
    </row>
    <row r="122" spans="1:9" ht="22.5" customHeight="1">
      <c r="A122" s="100" t="s">
        <v>211</v>
      </c>
      <c r="B122" s="56" t="s">
        <v>212</v>
      </c>
      <c r="C122" s="52" t="s">
        <v>213</v>
      </c>
      <c r="D122" s="90" t="s">
        <v>0</v>
      </c>
      <c r="E122" s="52" t="s">
        <v>237</v>
      </c>
      <c r="F122" s="36" t="s">
        <v>214</v>
      </c>
      <c r="G122" s="102">
        <v>1</v>
      </c>
      <c r="H122" s="103"/>
      <c r="I122" s="50">
        <v>1</v>
      </c>
    </row>
    <row r="123" spans="1:9" ht="22.5">
      <c r="A123" s="101"/>
      <c r="B123" s="57"/>
      <c r="C123" s="52"/>
      <c r="D123" s="90"/>
      <c r="E123" s="52"/>
      <c r="F123" s="36" t="s">
        <v>238</v>
      </c>
      <c r="G123" s="104"/>
      <c r="H123" s="105"/>
      <c r="I123" s="51"/>
    </row>
    <row r="124" spans="1:9" ht="22.5" customHeight="1">
      <c r="A124" s="101"/>
      <c r="B124" s="57"/>
      <c r="C124" s="52" t="s">
        <v>215</v>
      </c>
      <c r="D124" s="90" t="s">
        <v>0</v>
      </c>
      <c r="E124" s="52" t="s">
        <v>216</v>
      </c>
      <c r="F124" s="34" t="s">
        <v>217</v>
      </c>
      <c r="G124" s="91">
        <v>0.99990000000000001</v>
      </c>
      <c r="H124" s="91"/>
      <c r="I124" s="50">
        <v>1</v>
      </c>
    </row>
    <row r="125" spans="1:9">
      <c r="A125" s="101"/>
      <c r="B125" s="57"/>
      <c r="C125" s="52"/>
      <c r="D125" s="90"/>
      <c r="E125" s="52"/>
      <c r="F125" s="35" t="s">
        <v>218</v>
      </c>
      <c r="G125" s="91"/>
      <c r="H125" s="91"/>
      <c r="I125" s="51"/>
    </row>
    <row r="126" spans="1:9" ht="33.75" customHeight="1">
      <c r="A126" s="85" t="s">
        <v>219</v>
      </c>
      <c r="B126" s="86" t="s">
        <v>220</v>
      </c>
      <c r="C126" s="52" t="s">
        <v>221</v>
      </c>
      <c r="D126" s="53" t="s">
        <v>124</v>
      </c>
      <c r="E126" s="54" t="s">
        <v>222</v>
      </c>
      <c r="F126" s="36" t="s">
        <v>223</v>
      </c>
      <c r="G126" s="87">
        <v>1</v>
      </c>
      <c r="H126" s="87"/>
      <c r="I126" s="88">
        <v>1</v>
      </c>
    </row>
    <row r="127" spans="1:9" ht="33.75">
      <c r="A127" s="85"/>
      <c r="B127" s="86"/>
      <c r="C127" s="52"/>
      <c r="D127" s="53"/>
      <c r="E127" s="54"/>
      <c r="F127" s="36" t="s">
        <v>224</v>
      </c>
      <c r="G127" s="87"/>
      <c r="H127" s="87"/>
      <c r="I127" s="89"/>
    </row>
    <row r="128" spans="1:9" ht="22.5" customHeight="1">
      <c r="A128" s="85"/>
      <c r="B128" s="86"/>
      <c r="C128" s="52" t="s">
        <v>225</v>
      </c>
      <c r="D128" s="53" t="s">
        <v>0</v>
      </c>
      <c r="E128" s="54" t="s">
        <v>226</v>
      </c>
      <c r="F128" s="36" t="s">
        <v>227</v>
      </c>
      <c r="G128" s="87">
        <v>1</v>
      </c>
      <c r="H128" s="87"/>
      <c r="I128" s="88">
        <v>1</v>
      </c>
    </row>
    <row r="129" spans="1:9" ht="21" customHeight="1">
      <c r="A129" s="85"/>
      <c r="B129" s="86"/>
      <c r="C129" s="52"/>
      <c r="D129" s="53"/>
      <c r="E129" s="54"/>
      <c r="F129" s="36" t="s">
        <v>228</v>
      </c>
      <c r="G129" s="87"/>
      <c r="H129" s="87"/>
      <c r="I129" s="89"/>
    </row>
    <row r="130" spans="1:9" ht="20.25" customHeight="1">
      <c r="A130" s="85"/>
      <c r="B130" s="86"/>
      <c r="C130" s="52" t="s">
        <v>229</v>
      </c>
      <c r="D130" s="53" t="s">
        <v>76</v>
      </c>
      <c r="E130" s="54" t="s">
        <v>230</v>
      </c>
      <c r="F130" s="27" t="s">
        <v>231</v>
      </c>
      <c r="G130" s="55">
        <v>0.98</v>
      </c>
      <c r="H130" s="55"/>
      <c r="I130" s="50">
        <v>1</v>
      </c>
    </row>
    <row r="131" spans="1:9" ht="18" customHeight="1">
      <c r="A131" s="85"/>
      <c r="B131" s="86"/>
      <c r="C131" s="52"/>
      <c r="D131" s="53"/>
      <c r="E131" s="54"/>
      <c r="F131" s="27" t="s">
        <v>232</v>
      </c>
      <c r="G131" s="55"/>
      <c r="H131" s="55"/>
      <c r="I131" s="51"/>
    </row>
    <row r="132" spans="1:9" ht="22.5" customHeight="1">
      <c r="A132" s="85"/>
      <c r="B132" s="86"/>
      <c r="C132" s="52" t="s">
        <v>233</v>
      </c>
      <c r="D132" s="53" t="s">
        <v>0</v>
      </c>
      <c r="E132" s="54" t="s">
        <v>234</v>
      </c>
      <c r="F132" s="36" t="s">
        <v>235</v>
      </c>
      <c r="G132" s="49">
        <v>1</v>
      </c>
      <c r="H132" s="49"/>
      <c r="I132" s="50">
        <v>1</v>
      </c>
    </row>
    <row r="133" spans="1:9" ht="22.5">
      <c r="A133" s="85"/>
      <c r="B133" s="86"/>
      <c r="C133" s="52"/>
      <c r="D133" s="53"/>
      <c r="E133" s="54"/>
      <c r="F133" s="36" t="s">
        <v>236</v>
      </c>
      <c r="G133" s="49"/>
      <c r="H133" s="49"/>
      <c r="I133" s="51"/>
    </row>
    <row r="134" spans="1:9">
      <c r="A134" s="28"/>
      <c r="B134" s="29"/>
      <c r="C134" s="30"/>
      <c r="D134" s="31"/>
      <c r="E134" s="32"/>
      <c r="F134" s="32"/>
      <c r="G134" s="40"/>
      <c r="H134" s="40"/>
      <c r="I134" s="33"/>
    </row>
    <row r="135" spans="1:9">
      <c r="A135" s="28"/>
      <c r="B135" s="29"/>
      <c r="C135" s="30"/>
      <c r="D135" s="31"/>
      <c r="E135" s="32"/>
      <c r="F135" s="32"/>
      <c r="G135" s="39"/>
      <c r="H135" s="39"/>
      <c r="I135" s="33"/>
    </row>
    <row r="136" spans="1:9">
      <c r="A136" s="28"/>
      <c r="B136" s="29"/>
      <c r="C136" s="30"/>
      <c r="D136" s="31"/>
      <c r="E136" s="32"/>
      <c r="F136" s="32"/>
      <c r="G136" s="39"/>
      <c r="H136" s="39"/>
      <c r="I136" s="37"/>
    </row>
    <row r="137" spans="1:9">
      <c r="A137" s="28"/>
      <c r="B137" s="29"/>
      <c r="C137" s="30"/>
      <c r="D137" s="31"/>
      <c r="E137" s="32"/>
      <c r="F137" s="32"/>
      <c r="G137" s="39"/>
      <c r="H137" s="39"/>
      <c r="I137" s="33"/>
    </row>
  </sheetData>
  <mergeCells count="345">
    <mergeCell ref="I100:I101"/>
    <mergeCell ref="A82:A95"/>
    <mergeCell ref="A96:A113"/>
    <mergeCell ref="B96:B113"/>
    <mergeCell ref="C96:C97"/>
    <mergeCell ref="D96:D97"/>
    <mergeCell ref="E96:E97"/>
    <mergeCell ref="C98:C99"/>
    <mergeCell ref="D98:D99"/>
    <mergeCell ref="E98:E99"/>
    <mergeCell ref="C100:C111"/>
    <mergeCell ref="D104:D105"/>
    <mergeCell ref="E104:E105"/>
    <mergeCell ref="D90:D91"/>
    <mergeCell ref="C112:C113"/>
    <mergeCell ref="D112:D113"/>
    <mergeCell ref="E112:E113"/>
    <mergeCell ref="C88:C89"/>
    <mergeCell ref="I88:I89"/>
    <mergeCell ref="I90:I91"/>
    <mergeCell ref="I92:I93"/>
    <mergeCell ref="I94:I95"/>
    <mergeCell ref="I84:I85"/>
    <mergeCell ref="A20:A29"/>
    <mergeCell ref="B20:B29"/>
    <mergeCell ref="I106:I107"/>
    <mergeCell ref="E108:E109"/>
    <mergeCell ref="G108:H109"/>
    <mergeCell ref="I108:I109"/>
    <mergeCell ref="E110:E111"/>
    <mergeCell ref="G110:H111"/>
    <mergeCell ref="I110:I111"/>
    <mergeCell ref="D102:D103"/>
    <mergeCell ref="E102:E103"/>
    <mergeCell ref="G102:H103"/>
    <mergeCell ref="G104:H105"/>
    <mergeCell ref="I104:I105"/>
    <mergeCell ref="I102:I103"/>
    <mergeCell ref="C86:C87"/>
    <mergeCell ref="B82:B95"/>
    <mergeCell ref="C82:C83"/>
    <mergeCell ref="D82:D83"/>
    <mergeCell ref="D84:D85"/>
    <mergeCell ref="D86:D87"/>
    <mergeCell ref="D88:D89"/>
    <mergeCell ref="G82:H83"/>
    <mergeCell ref="D106:D111"/>
    <mergeCell ref="C22:C23"/>
    <mergeCell ref="C94:C95"/>
    <mergeCell ref="C92:C93"/>
    <mergeCell ref="E82:E83"/>
    <mergeCell ref="E86:E87"/>
    <mergeCell ref="E88:E89"/>
    <mergeCell ref="E90:E91"/>
    <mergeCell ref="E92:E93"/>
    <mergeCell ref="E94:E95"/>
    <mergeCell ref="D92:D93"/>
    <mergeCell ref="D94:D95"/>
    <mergeCell ref="C84:C85"/>
    <mergeCell ref="C90:C91"/>
    <mergeCell ref="D24:D25"/>
    <mergeCell ref="E24:E25"/>
    <mergeCell ref="G24:H25"/>
    <mergeCell ref="I24:I25"/>
    <mergeCell ref="D22:D23"/>
    <mergeCell ref="E22:E23"/>
    <mergeCell ref="I96:I97"/>
    <mergeCell ref="F98:F99"/>
    <mergeCell ref="G98:H99"/>
    <mergeCell ref="G22:H23"/>
    <mergeCell ref="G84:H85"/>
    <mergeCell ref="G86:H87"/>
    <mergeCell ref="G88:H89"/>
    <mergeCell ref="G96:H97"/>
    <mergeCell ref="G94:H95"/>
    <mergeCell ref="I22:I23"/>
    <mergeCell ref="I50:I51"/>
    <mergeCell ref="I56:I57"/>
    <mergeCell ref="I52:I53"/>
    <mergeCell ref="I10:I11"/>
    <mergeCell ref="F3:I3"/>
    <mergeCell ref="A4:B4"/>
    <mergeCell ref="D3:E3"/>
    <mergeCell ref="E8:E9"/>
    <mergeCell ref="G8:H9"/>
    <mergeCell ref="A7:A11"/>
    <mergeCell ref="B7:B11"/>
    <mergeCell ref="C10:C11"/>
    <mergeCell ref="D10:D11"/>
    <mergeCell ref="E10:E11"/>
    <mergeCell ref="F10:F11"/>
    <mergeCell ref="G10:H11"/>
    <mergeCell ref="C8:C9"/>
    <mergeCell ref="D8:D9"/>
    <mergeCell ref="I8:I9"/>
    <mergeCell ref="A5:B5"/>
    <mergeCell ref="A1:B2"/>
    <mergeCell ref="C1:I2"/>
    <mergeCell ref="C4:C5"/>
    <mergeCell ref="D4:D5"/>
    <mergeCell ref="C6:C7"/>
    <mergeCell ref="E4:E5"/>
    <mergeCell ref="F4:F5"/>
    <mergeCell ref="G4:H5"/>
    <mergeCell ref="I4:I5"/>
    <mergeCell ref="D6:D7"/>
    <mergeCell ref="E6:E7"/>
    <mergeCell ref="G6:H7"/>
    <mergeCell ref="I6:I7"/>
    <mergeCell ref="B3:C3"/>
    <mergeCell ref="E48:E49"/>
    <mergeCell ref="G36:H36"/>
    <mergeCell ref="I20:I21"/>
    <mergeCell ref="D32:D33"/>
    <mergeCell ref="E32:E33"/>
    <mergeCell ref="G32:H33"/>
    <mergeCell ref="A30:A38"/>
    <mergeCell ref="B30:B38"/>
    <mergeCell ref="C34:C35"/>
    <mergeCell ref="D34:D35"/>
    <mergeCell ref="E34:E35"/>
    <mergeCell ref="G34:H35"/>
    <mergeCell ref="I34:I35"/>
    <mergeCell ref="C32:C33"/>
    <mergeCell ref="E30:E31"/>
    <mergeCell ref="G30:H31"/>
    <mergeCell ref="I30:I31"/>
    <mergeCell ref="I32:I33"/>
    <mergeCell ref="D30:D31"/>
    <mergeCell ref="C20:C21"/>
    <mergeCell ref="D20:D21"/>
    <mergeCell ref="E20:E21"/>
    <mergeCell ref="G20:H21"/>
    <mergeCell ref="C24:C25"/>
    <mergeCell ref="G48:H49"/>
    <mergeCell ref="I48:I49"/>
    <mergeCell ref="G45:H47"/>
    <mergeCell ref="I45:I47"/>
    <mergeCell ref="G50:H51"/>
    <mergeCell ref="G54:H55"/>
    <mergeCell ref="I54:I55"/>
    <mergeCell ref="C58:C59"/>
    <mergeCell ref="D58:D59"/>
    <mergeCell ref="E58:E59"/>
    <mergeCell ref="G58:H59"/>
    <mergeCell ref="I58:I59"/>
    <mergeCell ref="G56:H57"/>
    <mergeCell ref="E56:E57"/>
    <mergeCell ref="F56:F57"/>
    <mergeCell ref="G52:H53"/>
    <mergeCell ref="F45:F46"/>
    <mergeCell ref="C52:C57"/>
    <mergeCell ref="D52:D57"/>
    <mergeCell ref="E52:E53"/>
    <mergeCell ref="E50:E51"/>
    <mergeCell ref="F52:F53"/>
    <mergeCell ref="E54:E55"/>
    <mergeCell ref="F54:F55"/>
    <mergeCell ref="G60:H61"/>
    <mergeCell ref="I60:I61"/>
    <mergeCell ref="A68:A75"/>
    <mergeCell ref="B68:B75"/>
    <mergeCell ref="C68:C69"/>
    <mergeCell ref="D68:D69"/>
    <mergeCell ref="E68:E69"/>
    <mergeCell ref="A45:A67"/>
    <mergeCell ref="B45:B67"/>
    <mergeCell ref="C66:C67"/>
    <mergeCell ref="D66:D67"/>
    <mergeCell ref="E66:E67"/>
    <mergeCell ref="C70:C71"/>
    <mergeCell ref="D70:D71"/>
    <mergeCell ref="E70:E71"/>
    <mergeCell ref="E64:E65"/>
    <mergeCell ref="C60:C65"/>
    <mergeCell ref="D60:D65"/>
    <mergeCell ref="E60:E61"/>
    <mergeCell ref="C45:C51"/>
    <mergeCell ref="D45:D51"/>
    <mergeCell ref="E45:E47"/>
    <mergeCell ref="G66:H66"/>
    <mergeCell ref="G67:H67"/>
    <mergeCell ref="G68:H69"/>
    <mergeCell ref="G64:H65"/>
    <mergeCell ref="I64:I65"/>
    <mergeCell ref="G62:H63"/>
    <mergeCell ref="I62:I63"/>
    <mergeCell ref="I68:I69"/>
    <mergeCell ref="C72:C73"/>
    <mergeCell ref="D72:D73"/>
    <mergeCell ref="E72:E73"/>
    <mergeCell ref="G72:H73"/>
    <mergeCell ref="I72:I73"/>
    <mergeCell ref="G70:H71"/>
    <mergeCell ref="I70:I71"/>
    <mergeCell ref="E62:E63"/>
    <mergeCell ref="A18:A19"/>
    <mergeCell ref="B18:B19"/>
    <mergeCell ref="C18:C19"/>
    <mergeCell ref="D18:D19"/>
    <mergeCell ref="E18:E19"/>
    <mergeCell ref="G18:H19"/>
    <mergeCell ref="I18:I19"/>
    <mergeCell ref="C74:C75"/>
    <mergeCell ref="D74:D75"/>
    <mergeCell ref="E74:E75"/>
    <mergeCell ref="G74:H75"/>
    <mergeCell ref="I74:I75"/>
    <mergeCell ref="A39:A44"/>
    <mergeCell ref="B39:B44"/>
    <mergeCell ref="C39:C40"/>
    <mergeCell ref="D39:D40"/>
    <mergeCell ref="E39:E40"/>
    <mergeCell ref="F39:F40"/>
    <mergeCell ref="C37:C38"/>
    <mergeCell ref="D37:D38"/>
    <mergeCell ref="E37:E38"/>
    <mergeCell ref="G37:H38"/>
    <mergeCell ref="I37:I38"/>
    <mergeCell ref="C30:C31"/>
    <mergeCell ref="A12:A17"/>
    <mergeCell ref="B12:B17"/>
    <mergeCell ref="C12:C13"/>
    <mergeCell ref="D12:D13"/>
    <mergeCell ref="E12:E13"/>
    <mergeCell ref="C14:C15"/>
    <mergeCell ref="D14:D15"/>
    <mergeCell ref="E14:E15"/>
    <mergeCell ref="F14:F15"/>
    <mergeCell ref="G14:H15"/>
    <mergeCell ref="I14:I15"/>
    <mergeCell ref="F12:F13"/>
    <mergeCell ref="G12:H13"/>
    <mergeCell ref="I12:I13"/>
    <mergeCell ref="C16:C17"/>
    <mergeCell ref="D16:D17"/>
    <mergeCell ref="E16:E17"/>
    <mergeCell ref="F16:F17"/>
    <mergeCell ref="G16:H17"/>
    <mergeCell ref="I16:I17"/>
    <mergeCell ref="C41:C42"/>
    <mergeCell ref="D41:D42"/>
    <mergeCell ref="E41:E42"/>
    <mergeCell ref="G41:H42"/>
    <mergeCell ref="I41:I42"/>
    <mergeCell ref="G39:H40"/>
    <mergeCell ref="I39:I40"/>
    <mergeCell ref="C43:C44"/>
    <mergeCell ref="D43:D44"/>
    <mergeCell ref="E43:E44"/>
    <mergeCell ref="G43:H44"/>
    <mergeCell ref="I43:I44"/>
    <mergeCell ref="I114:I115"/>
    <mergeCell ref="C120:C121"/>
    <mergeCell ref="D120:D121"/>
    <mergeCell ref="E120:E121"/>
    <mergeCell ref="G120:H121"/>
    <mergeCell ref="I120:I121"/>
    <mergeCell ref="C118:C119"/>
    <mergeCell ref="D118:D119"/>
    <mergeCell ref="E118:E119"/>
    <mergeCell ref="G118:H119"/>
    <mergeCell ref="I118:I119"/>
    <mergeCell ref="C116:C117"/>
    <mergeCell ref="D116:D117"/>
    <mergeCell ref="E116:E117"/>
    <mergeCell ref="G116:H117"/>
    <mergeCell ref="I116:I117"/>
    <mergeCell ref="G92:H93"/>
    <mergeCell ref="E84:E85"/>
    <mergeCell ref="F84:F85"/>
    <mergeCell ref="G78:H79"/>
    <mergeCell ref="G80:H81"/>
    <mergeCell ref="A122:A125"/>
    <mergeCell ref="B122:B125"/>
    <mergeCell ref="C122:C123"/>
    <mergeCell ref="D122:D123"/>
    <mergeCell ref="E122:E123"/>
    <mergeCell ref="G122:H123"/>
    <mergeCell ref="A114:A121"/>
    <mergeCell ref="B114:B121"/>
    <mergeCell ref="C114:C115"/>
    <mergeCell ref="D114:D115"/>
    <mergeCell ref="E114:E115"/>
    <mergeCell ref="G114:H115"/>
    <mergeCell ref="E106:E107"/>
    <mergeCell ref="G106:H107"/>
    <mergeCell ref="D100:D101"/>
    <mergeCell ref="E100:E101"/>
    <mergeCell ref="G100:H101"/>
    <mergeCell ref="A126:A133"/>
    <mergeCell ref="B126:B133"/>
    <mergeCell ref="C126:C127"/>
    <mergeCell ref="D126:D127"/>
    <mergeCell ref="E126:E127"/>
    <mergeCell ref="G126:H127"/>
    <mergeCell ref="I126:I127"/>
    <mergeCell ref="C124:C125"/>
    <mergeCell ref="D124:D125"/>
    <mergeCell ref="E124:E125"/>
    <mergeCell ref="G124:H125"/>
    <mergeCell ref="I124:I125"/>
    <mergeCell ref="C128:C129"/>
    <mergeCell ref="D128:D129"/>
    <mergeCell ref="E128:E129"/>
    <mergeCell ref="G128:H129"/>
    <mergeCell ref="I128:I129"/>
    <mergeCell ref="C132:C133"/>
    <mergeCell ref="D132:D133"/>
    <mergeCell ref="E132:E133"/>
    <mergeCell ref="A76:A81"/>
    <mergeCell ref="B76:B81"/>
    <mergeCell ref="C76:C77"/>
    <mergeCell ref="C78:C79"/>
    <mergeCell ref="C80:C81"/>
    <mergeCell ref="D76:D77"/>
    <mergeCell ref="D78:D79"/>
    <mergeCell ref="D80:D81"/>
    <mergeCell ref="E78:E79"/>
    <mergeCell ref="E80:E81"/>
    <mergeCell ref="E76:E77"/>
    <mergeCell ref="G132:H133"/>
    <mergeCell ref="I132:I133"/>
    <mergeCell ref="C130:C131"/>
    <mergeCell ref="D130:D131"/>
    <mergeCell ref="E130:E131"/>
    <mergeCell ref="G130:H131"/>
    <mergeCell ref="I130:I131"/>
    <mergeCell ref="C26:C29"/>
    <mergeCell ref="D26:D29"/>
    <mergeCell ref="E26:E29"/>
    <mergeCell ref="F27:F29"/>
    <mergeCell ref="G26:H29"/>
    <mergeCell ref="I26:I29"/>
    <mergeCell ref="G112:H113"/>
    <mergeCell ref="I112:I113"/>
    <mergeCell ref="I98:I99"/>
    <mergeCell ref="I122:I123"/>
    <mergeCell ref="G76:H77"/>
    <mergeCell ref="I76:I77"/>
    <mergeCell ref="I78:I79"/>
    <mergeCell ref="I80:I81"/>
    <mergeCell ref="I82:I83"/>
    <mergeCell ref="I86:I87"/>
    <mergeCell ref="G90:H91"/>
  </mergeCells>
  <dataValidations count="2">
    <dataValidation type="list" allowBlank="1" showErrorMessage="1" sqref="D10 D6:D8 D18 D14 D16 D12 D116 D114">
      <formula1>Inversión</formula1>
      <formula2>0</formula2>
    </dataValidation>
    <dataValidation type="list" allowBlank="1" showInputMessage="1" showErrorMessage="1" sqref="D58 D60 D52 D30 D68 D124 D39:D44 D112 D88 D90 D100:D106 D82 D84 D86 D94 D118 D120 D122 D20:D22 D24:D26">
      <formula1>Inversión</formula1>
    </dataValidation>
  </dataValidations>
  <printOptions horizontalCentered="1" verticalCentered="1"/>
  <pageMargins left="0.19685039370078741" right="0.59055118110236227" top="0.39370078740157483" bottom="0.39370078740157483" header="0.31496062992125984" footer="0.31496062992125984"/>
  <pageSetup paperSize="258" scale="62" fitToHeight="0" orientation="landscape" r:id="rId1"/>
  <rowBreaks count="3" manualBreakCount="3">
    <brk id="29" max="9" man="1"/>
    <brk id="67" max="9" man="1"/>
    <brk id="95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 PLAN DE ACCIÓN 2022</vt:lpstr>
      <vt:lpstr>'META PLAN DE ACCIÓN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JUANCARLOS</dc:creator>
  <cp:lastModifiedBy>Martina</cp:lastModifiedBy>
  <cp:lastPrinted>2022-01-31T16:39:40Z</cp:lastPrinted>
  <dcterms:created xsi:type="dcterms:W3CDTF">2012-08-06T20:00:53Z</dcterms:created>
  <dcterms:modified xsi:type="dcterms:W3CDTF">2022-02-01T15:00:25Z</dcterms:modified>
</cp:coreProperties>
</file>