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6608" windowHeight="9432" tabRatio="834" activeTab="2"/>
  </bookViews>
  <sheets>
    <sheet name="Bancos 2021" sheetId="16" r:id="rId1"/>
    <sheet name="Proyectos 2021" sheetId="14" r:id="rId2"/>
    <sheet name="% ejecutado proyectos02021" sheetId="15" r:id="rId3"/>
  </sheets>
  <definedNames>
    <definedName name="_xlnm._FilterDatabase" localSheetId="0" hidden="1">'Bancos 2021'!$A$1:$G$36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5" l="1"/>
  <c r="B10" i="15"/>
  <c r="D3" i="15"/>
  <c r="D4" i="15"/>
  <c r="D5" i="15"/>
  <c r="D7" i="15"/>
  <c r="D8" i="15"/>
  <c r="D9" i="15"/>
  <c r="D2" i="15"/>
  <c r="D10" i="15" s="1"/>
  <c r="F29" i="14"/>
  <c r="F28" i="14"/>
  <c r="F21" i="14"/>
  <c r="G18" i="14"/>
  <c r="G17" i="14"/>
  <c r="G19" i="14"/>
  <c r="G20" i="14"/>
  <c r="G12" i="14"/>
  <c r="G13" i="14"/>
  <c r="G14" i="14"/>
  <c r="G15" i="14"/>
  <c r="G16" i="14"/>
  <c r="G11" i="14"/>
  <c r="F22" i="14"/>
  <c r="F23" i="14"/>
  <c r="F24" i="14"/>
  <c r="F25" i="14"/>
  <c r="F26" i="14"/>
  <c r="F27" i="14"/>
</calcChain>
</file>

<file path=xl/sharedStrings.xml><?xml version="1.0" encoding="utf-8"?>
<sst xmlns="http://schemas.openxmlformats.org/spreadsheetml/2006/main" count="332" uniqueCount="133">
  <si>
    <t>Objeto</t>
  </si>
  <si>
    <t>Valor</t>
  </si>
  <si>
    <t>Fecha</t>
  </si>
  <si>
    <t>Quimbaya</t>
  </si>
  <si>
    <t>Buenavista</t>
  </si>
  <si>
    <t>3.01.101.1.4.1</t>
  </si>
  <si>
    <t>Filandia</t>
  </si>
  <si>
    <t>Pijao</t>
  </si>
  <si>
    <t>Circasia</t>
  </si>
  <si>
    <t>Montenegro</t>
  </si>
  <si>
    <t>Presupuesto Inicial</t>
  </si>
  <si>
    <t>Todos</t>
  </si>
  <si>
    <t>Ejecutado</t>
  </si>
  <si>
    <t>Presupuesto Final</t>
  </si>
  <si>
    <t>Municipio</t>
  </si>
  <si>
    <t>Proyecto</t>
  </si>
  <si>
    <t>Acueducto</t>
  </si>
  <si>
    <t>Alcantarillado</t>
  </si>
  <si>
    <t>Acueducto / Alcantarillado</t>
  </si>
  <si>
    <t>Génova</t>
  </si>
  <si>
    <t>La Tebaida</t>
  </si>
  <si>
    <t>3.02.101.2.1.1</t>
  </si>
  <si>
    <t>3.02.101.2.1.3</t>
  </si>
  <si>
    <t xml:space="preserve"> 3.02.101.2.3.1</t>
  </si>
  <si>
    <t>Fuente de Financiación</t>
  </si>
  <si>
    <t>Código</t>
  </si>
  <si>
    <t>PROYECTO</t>
  </si>
  <si>
    <t>Grand Total</t>
  </si>
  <si>
    <t>% Ejecutado</t>
  </si>
  <si>
    <t>PROYECTO 2: "Reposición de redes del sistema de acueducto"</t>
  </si>
  <si>
    <t>Recursos Propios</t>
  </si>
  <si>
    <t>Rubro</t>
  </si>
  <si>
    <t>3.01.101.1.1.6</t>
  </si>
  <si>
    <t>001-2021</t>
  </si>
  <si>
    <t xml:space="preserve">OPTIMIZACIÓN RED DE ALCANTARILLADO BARRIO LA ISABELA ENTRE MANZANAS 1 Y 1A, OPTIMIZACIÓN RED DE ALCANTARILLADO BARRIO CENTENARIO ENTRE MANZANAS 11 Y 13, EN EL MUNICIPIO DE MONTENEGRO, EN EL DEPARTAMENTO DEL QUINDÍO </t>
  </si>
  <si>
    <t>Monteneghro</t>
  </si>
  <si>
    <t>002-2021</t>
  </si>
  <si>
    <t>005-2021</t>
  </si>
  <si>
    <t>004-2021</t>
  </si>
  <si>
    <t>TRASLADO Y CONSTRUCCION RED DE ALCANTARILLADO Y ACUEUUCTO EN EL BARRIO PALMARES DE LA VILLA DEL MUNICIPIO DE SALENTO EN EL DEPARTAMENTO DEL QUINDIO, EN CUMPLIMIENTO A LA SENTENCIA PROFERIDA POR EL JUZGADO SEXTO ADM DE ARMENIA CON NÚMERO DE RADICADO N63001-3340-006-2017-00321-00</t>
  </si>
  <si>
    <t>3.02.101.2.1.7</t>
  </si>
  <si>
    <t>OPTIMIZACION RED DE ALCANTARILLADO Y ACUEDUCTO EN DIFERENTES SECTORES DEL MUNICIPIO DE GÉNOVA, EN EL DEPARTAMENTO DEL QUINDÍO.</t>
  </si>
  <si>
    <t>3.01.101.1.2.6</t>
  </si>
  <si>
    <t>OPTIMIZAACION RED DE ACUEDUCTO y ALCANTARILLADO EN LA CALLE 17 ENTRE CARRERAS 6 Y 5B DEL MUNICIPIO DE PIJAO, EN EL DEPARTAMENTO DEL QUINDÍO.</t>
  </si>
  <si>
    <t>3.02.101.2.3.1</t>
  </si>
  <si>
    <t>006-2021</t>
  </si>
  <si>
    <t>REHABILITACION, OPTIMIZACION Y MANTENIMIENTO DE DIFERENTES SECTORES DEL SISTEMA DE ALCANTARILLADO DE LOS MUNICIPIOS DE CIRCASIA, MONTENEGRO, QUIMBAYA Y LA TEBAIDA DEL DEPARTAMENTO DEL QUINDÍO</t>
  </si>
  <si>
    <t xml:space="preserve"> 3.02.101.2.1.1</t>
  </si>
  <si>
    <t xml:space="preserve"> 3.02.101.2.1.3</t>
  </si>
  <si>
    <t xml:space="preserve"> 3.02.101.2.1.2</t>
  </si>
  <si>
    <t>CIRCASIA</t>
  </si>
  <si>
    <t>TEBAIDA</t>
  </si>
  <si>
    <t>MONTENEGRO</t>
  </si>
  <si>
    <t>007-2021</t>
  </si>
  <si>
    <t>OPTIMIZACION Y REPOSICION DE LAS REDES DE DISTRIBUCION, EN DIFERENTES SECTORES DEL SISTEMA DE ACUEDUCTO, DEL MUNICIPIO DE CIRCASIA, EN EL DEPARTAMENTO DEL QUINDÍO.</t>
  </si>
  <si>
    <t>3.01.101.1.2.2</t>
  </si>
  <si>
    <t>3.01.101.1.8.1</t>
  </si>
  <si>
    <t>008-2021</t>
  </si>
  <si>
    <t>OPTIMIZACION RED DE ALCANTARILLADO EN LA CALLE 9 ENTRE LAS CARRERAS 6 Y 7, Y OPTIMIZACION RED PLUVIAL EN LA ALLE 10 ENTRE CARRERAS 7 Y 8 EN EL MUNICIPIO DE LA TEBAIDA QUINDÍO.</t>
  </si>
  <si>
    <t>3.02.101.2.1.2</t>
  </si>
  <si>
    <t>009-2021</t>
  </si>
  <si>
    <t>OPTIMIZACION RED DE ALCANTARILLADO Y REPOSICION DE PAVIMENTO CARRERA 7 ENTRE CALLES 16 Y 17 EN EL MUNICIPIO DE QUIMBAYA.</t>
  </si>
  <si>
    <t xml:space="preserve"> 3.02.101.2.1.4</t>
  </si>
  <si>
    <t>010-2021</t>
  </si>
  <si>
    <t>OPOTIMIZACION RED DE ALCANTARILLADO BARRIO CENTENARIO DE LA CARRERA 18 FRENTE A LA MANZANA 9 ENTRE LAS CAMARAS 64 Y 61 DEL MUNICIPIO DE MONTENEGRO Y OPTIMIZACION RED DE ALCANTARILLADO EN LA CALLE 5 ENTRE LAS CARRERAS 9 Y 10 Y EN LA CALLE 13 ENTRE CARRERAS 76 Y 8 DEL MUNICIPIOO NDE LA TEBAIDA</t>
  </si>
  <si>
    <t>011-2021</t>
  </si>
  <si>
    <t>ADICION CONTRATO DE OBRA 003 DE 2021 CUYO OBJETO ES: REHABILITACION, OPTIMIZACION Y MANTENIMIENTO EN DIFERENTES SECTORES DEL SISTEMA DE ALCANTARILLADO DE LOS MUNICIPIOS DE CIRCASIA, MONTENEGRO, QUIMBAYA Y LA TEBAIDA DEL DEPARTAMENTO DEL QUINDÍO</t>
  </si>
  <si>
    <t>015-2021</t>
  </si>
  <si>
    <t xml:space="preserve">OPTIMIZACION RED DE ALCANTARILLADO EN DIFERENTES PUNTOIS DEL MUNICIPIO DE CIRCASIA DEL DEPARTAMENTO DEL QUINDIO </t>
  </si>
  <si>
    <t>016-2021</t>
  </si>
  <si>
    <t>OPTIMIZACION Y REPOSICION DE LAS REDES DE ALCANTARILLADO, ACUEDUCTO Y REPOSICION DE PAVIMENTO EN DIFERENTES PUNTOS DEL MUNICIPIO DE QUIMBAYA DEL DEPARTAMENTO DEL QUINDIO</t>
  </si>
  <si>
    <t xml:space="preserve"> 3.01.101.1.2.3</t>
  </si>
  <si>
    <t>OPTIMIZACION REDES DE ALCANTARILLADO, CONSTRUCCION Y EXPANSION RED DE ACUEUDUCTO, EN DIFERENTES SECTORES DEL MUNICIPIO DE BUENAVISTA, EN EL DEPARTAMENTO DEL QUINDÍO</t>
  </si>
  <si>
    <t xml:space="preserve"> 3.01.101.1.4.1</t>
  </si>
  <si>
    <t>019-2021</t>
  </si>
  <si>
    <t>020-2021</t>
  </si>
  <si>
    <t>021-2021</t>
  </si>
  <si>
    <t>022-2021</t>
  </si>
  <si>
    <t>024-2021</t>
  </si>
  <si>
    <t>025-2021</t>
  </si>
  <si>
    <t>026-2021</t>
  </si>
  <si>
    <t>3.01.101.1.2.1</t>
  </si>
  <si>
    <t>ADICION NUMERO 001 AL OBJETO: OPTIMIZACION REDES DE ALCANTARILLADO Y REPOSICION REDES ACUEDUCTO, EN DIFERENTES SECTORES DEL MUNICIPIO DE GÉNOVA, EN EL DEPARTAMENTO DEL QUINDÍO</t>
  </si>
  <si>
    <t xml:space="preserve"> 3.02.101.2.1.7</t>
  </si>
  <si>
    <t>SUMINISTRO9 DE MEDIDORES DE CAUDAL CON SUS RESPECTIVOS ACCESORIOS PARA EL SISTEMA DE MEDICION EN LA LINEA DEL MUNICIPIO DE CIRCASIA QUINDÍO DE CONFORMIDAD CON LAS ESPECIFICACIONES TÉCNICAS.</t>
  </si>
  <si>
    <t>3.01.101.1.1.8</t>
  </si>
  <si>
    <t>OPTIMIZACION DE LA RED DE ALCANTARILLADO SANITARIO, ACUEDUCTO, CONSTRUCCION DE ALCANTARILLADO PLUVIAL EN DIFERENTES PUNTOS DEL MUNICIPIO DE FILANDIA, DEPARTAMENTO DEL QUINDÍO</t>
  </si>
  <si>
    <t>3.02.101.2.1.6</t>
  </si>
  <si>
    <t>OPTIMIZAACION DE ACUEDUCTO, ALCANTARILLADO Y MANEJO DE AGUAS LLUVIAS EN DIFERENTES PUNTOS DEL MUNICIPIO DE SALENTO, DEPARTAMENTO DEL QUINDÍO</t>
  </si>
  <si>
    <t xml:space="preserve"> 3.02.101.2.1.5</t>
  </si>
  <si>
    <t>PRESTAR SERVICIOS PARA EMPRESAS PÚBLICAS DEL QUINDIO S.A E.S.P CON PERSONAL OPERATIVO, PAA LA RECUPERACION Y REHABILITACION DEL ACUEDUCTO POR GRAVEDAD (ENTRE LS VEREDA BALCONES Y LA FRONTERA) DEL MUNICIPIO DE MONTENEGRO DEL DEPARTAMENTO DEL QUINDÍO</t>
  </si>
  <si>
    <t>CONSTRUCCION DE LAS REDES DE ACUEDUCTO DEL BARRIO XIXARAMA DEL CORREGIMIENTODE LA INDIA, OPTIMIZACION DE ALCANTARILLADO BARRIO MARIANO OSPINA MANZANA G Y OPTIMIZACION COLECTOR SECTOR ESTACION DE SERVICIO SAN JOSE SOBRE LA CARRERA 4 EN EL MUNICIPIO DE FILANDIA, DEPARTAMENTODEL QUINDÍO.</t>
  </si>
  <si>
    <t>027-2021</t>
  </si>
  <si>
    <t>CONSTRUCCION ALCANTARILLADO CALLE 9 ENTRE CARRERAS 4 Y PROYECCION DE LA CARRERA 3 EN EL MUNICIPIO DE PIJAO, DEPARTAMENTO DEL QUINDIO</t>
  </si>
  <si>
    <t>028-2021</t>
  </si>
  <si>
    <t>REPOSICION Y REHABILITACION DEL ACUEDUCTO POR GRAVEDAD DEL MUNICIPIO DE LA TEBAIDA, DEPARTAMENTO DEL QUINDÍO</t>
  </si>
  <si>
    <t xml:space="preserve"> 3.01.101.1.2.4</t>
  </si>
  <si>
    <t>029-2021</t>
  </si>
  <si>
    <t>ADICION AL CONTRATO DE OBRA 004 DE 2021, CUYO OBJETO ES:OPTIMIZACION Y REPOSICION DE LAS REDES DE DISTRIBUCION, EN DIFERENTES SECTORES DEL SISTEMA DE ACUEDUCTO DEL MUNICIPIO DE CIRCASIA EN EL DPARTAMENTO DEL QUINDÍO.</t>
  </si>
  <si>
    <t>OPTIMIZACION REDES DE ALCANTARILLADO, CONSTRUCCION Y EXPANSION RED DE ACUEDUCTO, EN DIFERENTES SECTORES DEL MUNICIPIO DE BUENAVISTA, EN EL DEPARTAMENTO DEL QUINDÍO</t>
  </si>
  <si>
    <t>B/vista</t>
  </si>
  <si>
    <t>Salento</t>
  </si>
  <si>
    <t>PROYECTO 1: "Instalación estación de macromedidores"</t>
  </si>
  <si>
    <t>3.01.101.1.1.1</t>
  </si>
  <si>
    <t>3.01.101.1.1.2</t>
  </si>
  <si>
    <t>3.01.101.1.1.3</t>
  </si>
  <si>
    <t>3.01.101.1.1.4</t>
  </si>
  <si>
    <t>3.01.101.1.1.7</t>
  </si>
  <si>
    <t>3.01.101.1.1.9</t>
  </si>
  <si>
    <t>Montyenegro</t>
  </si>
  <si>
    <t>3.01.101.1.2.3</t>
  </si>
  <si>
    <t>3.01.101.1.2.4</t>
  </si>
  <si>
    <t>3.01.101.1.2.5</t>
  </si>
  <si>
    <t>3.01.101.1.2.7</t>
  </si>
  <si>
    <t>PROYECTO 3: "Optimización planta de agua potable"</t>
  </si>
  <si>
    <t>3.01.101.1.7.1</t>
  </si>
  <si>
    <t>3.01.101.1.7.2</t>
  </si>
  <si>
    <t>PROYECTO 4: "Sectorizacion"</t>
  </si>
  <si>
    <t>3.01.101.1.8</t>
  </si>
  <si>
    <t>PROYECTO 5: "Optimización y reposición de componentes del sistema de acueducto"</t>
  </si>
  <si>
    <t>Acueudcto</t>
  </si>
  <si>
    <t>PROYECTO 6: "Optimización, reposición y rehabilitación"</t>
  </si>
  <si>
    <t>3.01.101.2.1.1</t>
  </si>
  <si>
    <t>3.01.101.2.1.2</t>
  </si>
  <si>
    <t>3.01.101.2.1.3</t>
  </si>
  <si>
    <t>3.01.101.2.1.4</t>
  </si>
  <si>
    <t>3.01.101.2.1.5</t>
  </si>
  <si>
    <t>3.01.101.2.1.6</t>
  </si>
  <si>
    <t>3.01.101.2.1.7</t>
  </si>
  <si>
    <t>PROYECTO 6: "Optimización y reposición de componentes"</t>
  </si>
  <si>
    <t>PROYECTO 7:"Construccion Colectores"</t>
  </si>
  <si>
    <t>3.02.101.2.2.2</t>
  </si>
  <si>
    <t>PROYECTO 7: "Construccion Colectores"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</si>
</sst>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[$-409]d\-mmm\-yy;@"/>
    <numFmt numFmtId="165" formatCode="_(* #,##0.00_);_(* \(#,##0.00\);_(* &quot;-&quot;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1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7" fillId="4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/>
    <xf numFmtId="9" fontId="0" fillId="0" borderId="1" xfId="29" applyNumberFormat="1" applyFont="1" applyBorder="1" applyAlignment="1">
      <alignment horizontal="center"/>
    </xf>
    <xf numFmtId="165" fontId="6" fillId="6" borderId="1" xfId="29" applyNumberFormat="1" applyFont="1" applyFill="1" applyBorder="1" applyAlignment="1">
      <alignment horizontal="right" vertical="center" wrapText="1"/>
    </xf>
    <xf numFmtId="165" fontId="6" fillId="6" borderId="2" xfId="29" applyNumberFormat="1" applyFont="1" applyFill="1" applyBorder="1" applyAlignment="1">
      <alignment horizontal="right" vertical="center" wrapText="1"/>
    </xf>
    <xf numFmtId="4" fontId="7" fillId="5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right" vertical="center"/>
    </xf>
    <xf numFmtId="4" fontId="7" fillId="5" borderId="5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3" borderId="5" xfId="0" applyNumberFormat="1" applyFont="1" applyFill="1" applyBorder="1" applyAlignment="1">
      <alignment horizontal="right" vertical="center"/>
    </xf>
    <xf numFmtId="165" fontId="10" fillId="0" borderId="1" xfId="29" applyNumberFormat="1" applyFont="1" applyFill="1" applyBorder="1" applyAlignment="1">
      <alignment horizontal="right" vertical="center" wrapText="1"/>
    </xf>
    <xf numFmtId="165" fontId="11" fillId="0" borderId="1" xfId="29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right" vertical="center"/>
    </xf>
    <xf numFmtId="4" fontId="7" fillId="4" borderId="2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right" vertical="center"/>
    </xf>
    <xf numFmtId="4" fontId="7" fillId="8" borderId="2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4" fontId="0" fillId="4" borderId="0" xfId="0" applyNumberFormat="1" applyFill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Millares [0]" xfId="29" builtinId="6"/>
    <cellStyle name="Normal" xfId="0" builtinId="0"/>
  </cellStyles>
  <dxfs count="0"/>
  <tableStyles count="0" defaultTableStyle="TableStyleMedium2" defaultPivotStyle="PivotStyleLight16"/>
  <colors>
    <mruColors>
      <color rgb="FFFFFFCC"/>
      <color rgb="FF33CCCC"/>
      <color rgb="FF66FF33"/>
      <color rgb="FFFFCC99"/>
      <color rgb="FF99FF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Ejecutado de proyectos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 ejecutado proyectos02021'!$B$13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 ejecutado proyectos02021'!$A$14:$A$20</c:f>
              <c:strCache>
                <c:ptCount val="7"/>
                <c:pt idx="0">
                  <c:v>PROYECTO 1: "Instalación estación de macromedidores"</c:v>
                </c:pt>
                <c:pt idx="1">
                  <c:v>PROYECTO 2: "Reposición de redes del sistema de acueducto"</c:v>
                </c:pt>
                <c:pt idx="2">
                  <c:v>PROYECTO 3: "Optimización planta de agua potable"</c:v>
                </c:pt>
                <c:pt idx="3">
                  <c:v>PROYECTO 4: "Sectorizacion"</c:v>
                </c:pt>
                <c:pt idx="4">
                  <c:v>PROYECTO 5: "Optimización y reposición de componentes del sistema de acueducto"</c:v>
                </c:pt>
                <c:pt idx="5">
                  <c:v>PROYECTO 6: "Optimización, reposición y rehabilitación"</c:v>
                </c:pt>
                <c:pt idx="6">
                  <c:v>PROYECTO 6: "Optimización y reposición de componentes"</c:v>
                </c:pt>
              </c:strCache>
            </c:strRef>
          </c:cat>
          <c:val>
            <c:numRef>
              <c:f>'% ejecutado proyectos02021'!$B$14:$B$20</c:f>
              <c:numCache>
                <c:formatCode>0%</c:formatCode>
                <c:ptCount val="7"/>
                <c:pt idx="0">
                  <c:v>0.05</c:v>
                </c:pt>
                <c:pt idx="1">
                  <c:v>0.41499999999999998</c:v>
                </c:pt>
                <c:pt idx="2">
                  <c:v>0</c:v>
                </c:pt>
                <c:pt idx="3">
                  <c:v>0.98</c:v>
                </c:pt>
                <c:pt idx="4">
                  <c:v>0.68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D6-4653-8BC0-AF6EE76D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218176"/>
        <c:axId val="77219712"/>
      </c:barChart>
      <c:catAx>
        <c:axId val="772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219712"/>
        <c:crosses val="autoZero"/>
        <c:auto val="1"/>
        <c:lblAlgn val="ctr"/>
        <c:lblOffset val="100"/>
        <c:noMultiLvlLbl val="0"/>
      </c:catAx>
      <c:valAx>
        <c:axId val="7721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21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486832</xdr:colOff>
      <xdr:row>11</xdr:row>
      <xdr:rowOff>83608</xdr:rowOff>
    </xdr:from>
    <xdr:to>
      <xdr:col>10</xdr:col>
      <xdr:colOff>793749</xdr:colOff>
      <xdr:row>29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9" zoomScale="70" zoomScaleNormal="70" workbookViewId="0">
      <selection activeCell="B40" sqref="B40"/>
    </sheetView>
  </sheetViews>
  <sheetFormatPr baseColWidth="10" defaultColWidth="10.88671875" defaultRowHeight="15" x14ac:dyDescent="0.3"/>
  <cols>
    <col min="1" max="1" width="12.44140625" style="1" customWidth="1"/>
    <col min="2" max="2" width="98.44140625" style="1" bestFit="1" customWidth="1"/>
    <col min="3" max="3" width="14.6640625" style="38" customWidth="1"/>
    <col min="4" max="4" width="17.44140625" style="1" bestFit="1" customWidth="1"/>
    <col min="5" max="5" width="15.5546875" style="38" customWidth="1"/>
    <col min="6" max="6" width="14" style="38" customWidth="1"/>
    <col min="7" max="7" width="18.109375" style="1" customWidth="1"/>
    <col min="8" max="16384" width="10.88671875" style="1"/>
  </cols>
  <sheetData>
    <row r="1" spans="1:7" ht="45.9" customHeight="1" x14ac:dyDescent="0.3">
      <c r="A1" s="36" t="s">
        <v>25</v>
      </c>
      <c r="B1" s="36" t="s">
        <v>0</v>
      </c>
      <c r="C1" s="36" t="s">
        <v>2</v>
      </c>
      <c r="D1" s="36" t="s">
        <v>1</v>
      </c>
      <c r="E1" s="36" t="s">
        <v>31</v>
      </c>
      <c r="F1" s="36" t="s">
        <v>14</v>
      </c>
      <c r="G1" s="39" t="s">
        <v>18</v>
      </c>
    </row>
    <row r="2" spans="1:7" ht="45" x14ac:dyDescent="0.25">
      <c r="A2" s="31" t="s">
        <v>33</v>
      </c>
      <c r="B2" s="41" t="s">
        <v>34</v>
      </c>
      <c r="C2" s="37">
        <v>44208</v>
      </c>
      <c r="D2" s="35">
        <v>300623135</v>
      </c>
      <c r="E2" s="34" t="s">
        <v>22</v>
      </c>
      <c r="F2" s="34" t="s">
        <v>35</v>
      </c>
      <c r="G2" s="40" t="s">
        <v>17</v>
      </c>
    </row>
    <row r="3" spans="1:7" ht="60" x14ac:dyDescent="0.3">
      <c r="A3" s="31" t="s">
        <v>36</v>
      </c>
      <c r="B3" s="33" t="s">
        <v>39</v>
      </c>
      <c r="C3" s="37">
        <v>44230</v>
      </c>
      <c r="D3" s="35">
        <v>39529199</v>
      </c>
      <c r="E3" s="34" t="s">
        <v>23</v>
      </c>
      <c r="F3" s="34" t="s">
        <v>11</v>
      </c>
      <c r="G3" s="40" t="s">
        <v>17</v>
      </c>
    </row>
    <row r="4" spans="1:7" ht="30" x14ac:dyDescent="0.3">
      <c r="A4" s="31" t="s">
        <v>38</v>
      </c>
      <c r="B4" s="33" t="s">
        <v>41</v>
      </c>
      <c r="C4" s="37">
        <v>44258</v>
      </c>
      <c r="D4" s="35">
        <v>230000000</v>
      </c>
      <c r="E4" s="34" t="s">
        <v>40</v>
      </c>
      <c r="F4" s="34" t="s">
        <v>19</v>
      </c>
      <c r="G4" s="40" t="s">
        <v>17</v>
      </c>
    </row>
    <row r="5" spans="1:7" ht="30" x14ac:dyDescent="0.3">
      <c r="A5" s="31" t="s">
        <v>38</v>
      </c>
      <c r="B5" s="33" t="s">
        <v>41</v>
      </c>
      <c r="C5" s="37">
        <v>44258</v>
      </c>
      <c r="D5" s="35">
        <v>61821288</v>
      </c>
      <c r="E5" s="34" t="s">
        <v>42</v>
      </c>
      <c r="F5" s="34" t="s">
        <v>19</v>
      </c>
      <c r="G5" s="40" t="s">
        <v>16</v>
      </c>
    </row>
    <row r="6" spans="1:7" ht="30" x14ac:dyDescent="0.3">
      <c r="A6" s="31" t="s">
        <v>37</v>
      </c>
      <c r="B6" s="33" t="s">
        <v>43</v>
      </c>
      <c r="C6" s="37">
        <v>44272</v>
      </c>
      <c r="D6" s="35">
        <v>40000000</v>
      </c>
      <c r="E6" s="34" t="s">
        <v>44</v>
      </c>
      <c r="F6" s="34" t="s">
        <v>11</v>
      </c>
      <c r="G6" s="40" t="s">
        <v>17</v>
      </c>
    </row>
    <row r="7" spans="1:7" ht="45" x14ac:dyDescent="0.3">
      <c r="A7" s="31" t="s">
        <v>45</v>
      </c>
      <c r="B7" s="33" t="s">
        <v>46</v>
      </c>
      <c r="C7" s="37">
        <v>44274</v>
      </c>
      <c r="D7" s="35">
        <v>110944142</v>
      </c>
      <c r="E7" s="34" t="s">
        <v>23</v>
      </c>
      <c r="F7" s="34" t="s">
        <v>11</v>
      </c>
      <c r="G7" s="40" t="s">
        <v>17</v>
      </c>
    </row>
    <row r="8" spans="1:7" ht="45" x14ac:dyDescent="0.3">
      <c r="A8" s="31" t="s">
        <v>45</v>
      </c>
      <c r="B8" s="33" t="s">
        <v>46</v>
      </c>
      <c r="C8" s="37">
        <v>44274</v>
      </c>
      <c r="D8" s="35">
        <v>110944142</v>
      </c>
      <c r="E8" s="34" t="s">
        <v>47</v>
      </c>
      <c r="F8" s="34" t="s">
        <v>50</v>
      </c>
      <c r="G8" s="40" t="s">
        <v>17</v>
      </c>
    </row>
    <row r="9" spans="1:7" ht="45" x14ac:dyDescent="0.3">
      <c r="A9" s="31" t="s">
        <v>45</v>
      </c>
      <c r="B9" s="33" t="s">
        <v>46</v>
      </c>
      <c r="C9" s="37">
        <v>44274</v>
      </c>
      <c r="D9" s="35">
        <v>260072495</v>
      </c>
      <c r="E9" s="34" t="s">
        <v>48</v>
      </c>
      <c r="F9" s="34" t="s">
        <v>52</v>
      </c>
      <c r="G9" s="40" t="s">
        <v>17</v>
      </c>
    </row>
    <row r="10" spans="1:7" ht="45" x14ac:dyDescent="0.3">
      <c r="A10" s="31" t="s">
        <v>45</v>
      </c>
      <c r="B10" s="33" t="s">
        <v>46</v>
      </c>
      <c r="C10" s="37">
        <v>44274</v>
      </c>
      <c r="D10" s="35">
        <v>202663666</v>
      </c>
      <c r="E10" s="34" t="s">
        <v>49</v>
      </c>
      <c r="F10" s="34" t="s">
        <v>51</v>
      </c>
      <c r="G10" s="40" t="s">
        <v>17</v>
      </c>
    </row>
    <row r="11" spans="1:7" ht="45" x14ac:dyDescent="0.3">
      <c r="A11" s="31" t="s">
        <v>53</v>
      </c>
      <c r="B11" s="33" t="s">
        <v>54</v>
      </c>
      <c r="C11" s="37">
        <v>44284</v>
      </c>
      <c r="D11" s="35">
        <v>53565147</v>
      </c>
      <c r="E11" s="34" t="s">
        <v>55</v>
      </c>
      <c r="F11" s="34" t="s">
        <v>50</v>
      </c>
      <c r="G11" s="40" t="s">
        <v>16</v>
      </c>
    </row>
    <row r="12" spans="1:7" ht="45" x14ac:dyDescent="0.3">
      <c r="A12" s="31" t="s">
        <v>53</v>
      </c>
      <c r="B12" s="33" t="s">
        <v>54</v>
      </c>
      <c r="C12" s="37">
        <v>44284</v>
      </c>
      <c r="D12" s="35">
        <v>496000000</v>
      </c>
      <c r="E12" s="34" t="s">
        <v>56</v>
      </c>
      <c r="F12" s="34" t="s">
        <v>50</v>
      </c>
      <c r="G12" s="40" t="s">
        <v>16</v>
      </c>
    </row>
    <row r="13" spans="1:7" ht="45" x14ac:dyDescent="0.3">
      <c r="A13" s="31" t="s">
        <v>57</v>
      </c>
      <c r="B13" s="33" t="s">
        <v>58</v>
      </c>
      <c r="C13" s="37">
        <v>44301</v>
      </c>
      <c r="D13" s="35">
        <v>288538437.83999997</v>
      </c>
      <c r="E13" s="34" t="s">
        <v>59</v>
      </c>
      <c r="F13" s="34" t="s">
        <v>20</v>
      </c>
      <c r="G13" s="40" t="s">
        <v>17</v>
      </c>
    </row>
    <row r="14" spans="1:7" ht="30" x14ac:dyDescent="0.3">
      <c r="A14" s="31" t="s">
        <v>60</v>
      </c>
      <c r="B14" s="33" t="s">
        <v>61</v>
      </c>
      <c r="C14" s="37">
        <v>44308</v>
      </c>
      <c r="D14" s="35">
        <v>199490177</v>
      </c>
      <c r="E14" s="34" t="s">
        <v>62</v>
      </c>
      <c r="F14" s="34" t="s">
        <v>3</v>
      </c>
      <c r="G14" s="40" t="s">
        <v>17</v>
      </c>
    </row>
    <row r="15" spans="1:7" ht="75" x14ac:dyDescent="0.3">
      <c r="A15" s="31" t="s">
        <v>63</v>
      </c>
      <c r="B15" s="32" t="s">
        <v>64</v>
      </c>
      <c r="C15" s="37">
        <v>44321</v>
      </c>
      <c r="D15" s="35">
        <v>379256018.16000003</v>
      </c>
      <c r="E15" s="34" t="s">
        <v>59</v>
      </c>
      <c r="F15" s="34" t="s">
        <v>20</v>
      </c>
      <c r="G15" s="40" t="s">
        <v>17</v>
      </c>
    </row>
    <row r="16" spans="1:7" ht="75" x14ac:dyDescent="0.3">
      <c r="A16" s="31" t="s">
        <v>63</v>
      </c>
      <c r="B16" s="32" t="s">
        <v>64</v>
      </c>
      <c r="C16" s="37">
        <v>44321</v>
      </c>
      <c r="D16" s="35">
        <v>99490862</v>
      </c>
      <c r="E16" s="34" t="s">
        <v>22</v>
      </c>
      <c r="F16" s="34" t="s">
        <v>9</v>
      </c>
      <c r="G16" s="40" t="s">
        <v>17</v>
      </c>
    </row>
    <row r="17" spans="1:7" ht="75" x14ac:dyDescent="0.3">
      <c r="A17" s="31" t="s">
        <v>63</v>
      </c>
      <c r="B17" s="32" t="s">
        <v>64</v>
      </c>
      <c r="C17" s="37">
        <v>44321</v>
      </c>
      <c r="D17" s="35">
        <v>1072185.8400000001</v>
      </c>
      <c r="E17" s="34" t="s">
        <v>44</v>
      </c>
      <c r="F17" s="34" t="s">
        <v>11</v>
      </c>
      <c r="G17" s="40" t="s">
        <v>17</v>
      </c>
    </row>
    <row r="18" spans="1:7" ht="60" x14ac:dyDescent="0.3">
      <c r="A18" s="31" t="s">
        <v>65</v>
      </c>
      <c r="B18" s="33" t="s">
        <v>66</v>
      </c>
      <c r="C18" s="37">
        <v>44321</v>
      </c>
      <c r="D18" s="35">
        <v>2997122</v>
      </c>
      <c r="E18" s="34" t="s">
        <v>22</v>
      </c>
      <c r="F18" s="34" t="s">
        <v>9</v>
      </c>
      <c r="G18" s="40" t="s">
        <v>17</v>
      </c>
    </row>
    <row r="19" spans="1:7" ht="60" x14ac:dyDescent="0.3">
      <c r="A19" s="31" t="s">
        <v>65</v>
      </c>
      <c r="B19" s="33" t="s">
        <v>66</v>
      </c>
      <c r="C19" s="37">
        <v>44321</v>
      </c>
      <c r="D19" s="35">
        <v>55100909</v>
      </c>
      <c r="E19" s="34" t="s">
        <v>44</v>
      </c>
      <c r="F19" s="34" t="s">
        <v>11</v>
      </c>
      <c r="G19" s="40" t="s">
        <v>17</v>
      </c>
    </row>
    <row r="20" spans="1:7" ht="30" x14ac:dyDescent="0.3">
      <c r="A20" s="31" t="s">
        <v>67</v>
      </c>
      <c r="B20" s="33" t="s">
        <v>68</v>
      </c>
      <c r="C20" s="37">
        <v>44344</v>
      </c>
      <c r="D20" s="35">
        <v>135048538</v>
      </c>
      <c r="E20" s="34" t="s">
        <v>21</v>
      </c>
      <c r="F20" s="34" t="s">
        <v>8</v>
      </c>
      <c r="G20" s="40" t="s">
        <v>17</v>
      </c>
    </row>
    <row r="21" spans="1:7" ht="45" x14ac:dyDescent="0.3">
      <c r="A21" s="31" t="s">
        <v>69</v>
      </c>
      <c r="B21" s="33" t="s">
        <v>70</v>
      </c>
      <c r="C21" s="37">
        <v>44403</v>
      </c>
      <c r="D21" s="35">
        <v>286700849</v>
      </c>
      <c r="E21" s="34" t="s">
        <v>71</v>
      </c>
      <c r="F21" s="34" t="s">
        <v>3</v>
      </c>
      <c r="G21" s="40" t="s">
        <v>16</v>
      </c>
    </row>
    <row r="22" spans="1:7" ht="45" x14ac:dyDescent="0.3">
      <c r="A22" s="31" t="s">
        <v>69</v>
      </c>
      <c r="B22" s="33" t="s">
        <v>70</v>
      </c>
      <c r="C22" s="37">
        <v>44403</v>
      </c>
      <c r="D22" s="35">
        <v>74916124</v>
      </c>
      <c r="E22" s="34" t="s">
        <v>62</v>
      </c>
      <c r="F22" s="34" t="s">
        <v>3</v>
      </c>
      <c r="G22" s="40" t="s">
        <v>17</v>
      </c>
    </row>
    <row r="23" spans="1:7" ht="45" x14ac:dyDescent="0.3">
      <c r="A23" s="31" t="s">
        <v>74</v>
      </c>
      <c r="B23" s="33" t="s">
        <v>99</v>
      </c>
      <c r="C23" s="37">
        <v>44420</v>
      </c>
      <c r="D23" s="35">
        <v>34037734</v>
      </c>
      <c r="E23" s="34" t="s">
        <v>81</v>
      </c>
      <c r="F23" s="34" t="s">
        <v>100</v>
      </c>
      <c r="G23" s="40" t="s">
        <v>16</v>
      </c>
    </row>
    <row r="24" spans="1:7" ht="45" x14ac:dyDescent="0.3">
      <c r="A24" s="31" t="s">
        <v>74</v>
      </c>
      <c r="B24" s="33" t="s">
        <v>72</v>
      </c>
      <c r="C24" s="37">
        <v>44420</v>
      </c>
      <c r="D24" s="35">
        <v>78305044.780000001</v>
      </c>
      <c r="E24" s="34" t="s">
        <v>5</v>
      </c>
      <c r="F24" s="34" t="s">
        <v>11</v>
      </c>
      <c r="G24" s="40" t="s">
        <v>16</v>
      </c>
    </row>
    <row r="25" spans="1:7" ht="45" x14ac:dyDescent="0.3">
      <c r="A25" s="31" t="s">
        <v>75</v>
      </c>
      <c r="B25" s="33" t="s">
        <v>82</v>
      </c>
      <c r="C25" s="37">
        <v>44420</v>
      </c>
      <c r="D25" s="35">
        <v>10880918.640000001</v>
      </c>
      <c r="E25" s="34" t="s">
        <v>83</v>
      </c>
      <c r="F25" s="34" t="s">
        <v>19</v>
      </c>
      <c r="G25" s="40" t="s">
        <v>17</v>
      </c>
    </row>
    <row r="26" spans="1:7" ht="45" x14ac:dyDescent="0.3">
      <c r="A26" s="31" t="s">
        <v>76</v>
      </c>
      <c r="B26" s="33" t="s">
        <v>84</v>
      </c>
      <c r="C26" s="37">
        <v>44440</v>
      </c>
      <c r="D26" s="35">
        <v>35000000</v>
      </c>
      <c r="E26" s="34" t="s">
        <v>85</v>
      </c>
      <c r="F26" s="34" t="s">
        <v>8</v>
      </c>
      <c r="G26" s="40" t="s">
        <v>16</v>
      </c>
    </row>
    <row r="27" spans="1:7" ht="45" x14ac:dyDescent="0.3">
      <c r="A27" s="31" t="s">
        <v>76</v>
      </c>
      <c r="B27" s="33" t="s">
        <v>84</v>
      </c>
      <c r="C27" s="37">
        <v>44440</v>
      </c>
      <c r="D27" s="35">
        <v>154273604</v>
      </c>
      <c r="E27" s="34" t="s">
        <v>56</v>
      </c>
      <c r="F27" s="34" t="s">
        <v>50</v>
      </c>
      <c r="G27" s="40" t="s">
        <v>16</v>
      </c>
    </row>
    <row r="28" spans="1:7" ht="45" x14ac:dyDescent="0.3">
      <c r="A28" s="31" t="s">
        <v>77</v>
      </c>
      <c r="B28" s="33" t="s">
        <v>86</v>
      </c>
      <c r="C28" s="37">
        <v>44455</v>
      </c>
      <c r="D28" s="35">
        <v>33000000</v>
      </c>
      <c r="E28" s="34" t="s">
        <v>87</v>
      </c>
      <c r="F28" s="34" t="s">
        <v>6</v>
      </c>
      <c r="G28" s="40" t="s">
        <v>17</v>
      </c>
    </row>
    <row r="29" spans="1:7" ht="45" x14ac:dyDescent="0.3">
      <c r="A29" s="31" t="s">
        <v>77</v>
      </c>
      <c r="B29" s="33" t="s">
        <v>86</v>
      </c>
      <c r="C29" s="37">
        <v>44455</v>
      </c>
      <c r="D29" s="35">
        <v>67000000</v>
      </c>
      <c r="E29" s="34" t="s">
        <v>5</v>
      </c>
      <c r="F29" s="34" t="s">
        <v>11</v>
      </c>
      <c r="G29" s="40" t="s">
        <v>16</v>
      </c>
    </row>
    <row r="30" spans="1:7" ht="30" x14ac:dyDescent="0.3">
      <c r="A30" s="31" t="s">
        <v>78</v>
      </c>
      <c r="B30" s="33" t="s">
        <v>88</v>
      </c>
      <c r="C30" s="37">
        <v>44495</v>
      </c>
      <c r="D30" s="35">
        <v>39092123</v>
      </c>
      <c r="E30" s="34" t="s">
        <v>73</v>
      </c>
      <c r="F30" s="34" t="s">
        <v>11</v>
      </c>
      <c r="G30" s="40" t="s">
        <v>16</v>
      </c>
    </row>
    <row r="31" spans="1:7" ht="30" x14ac:dyDescent="0.3">
      <c r="A31" s="31" t="s">
        <v>78</v>
      </c>
      <c r="B31" s="33" t="s">
        <v>88</v>
      </c>
      <c r="C31" s="37">
        <v>44495</v>
      </c>
      <c r="D31" s="35">
        <v>25795040</v>
      </c>
      <c r="E31" s="34" t="s">
        <v>89</v>
      </c>
      <c r="F31" s="34" t="s">
        <v>101</v>
      </c>
      <c r="G31" s="40" t="s">
        <v>17</v>
      </c>
    </row>
    <row r="32" spans="1:7" ht="60" x14ac:dyDescent="0.3">
      <c r="A32" s="31" t="s">
        <v>79</v>
      </c>
      <c r="B32" s="33" t="s">
        <v>90</v>
      </c>
      <c r="C32" s="37">
        <v>44504</v>
      </c>
      <c r="D32" s="35">
        <v>20490000</v>
      </c>
      <c r="E32" s="34" t="s">
        <v>73</v>
      </c>
      <c r="F32" s="34" t="s">
        <v>11</v>
      </c>
      <c r="G32" s="40" t="s">
        <v>16</v>
      </c>
    </row>
    <row r="33" spans="1:7" ht="75" x14ac:dyDescent="0.3">
      <c r="A33" s="31" t="s">
        <v>80</v>
      </c>
      <c r="B33" s="33" t="s">
        <v>91</v>
      </c>
      <c r="C33" s="37">
        <v>44512</v>
      </c>
      <c r="D33" s="35">
        <v>26602760</v>
      </c>
      <c r="E33" s="34" t="s">
        <v>87</v>
      </c>
      <c r="F33" s="34" t="s">
        <v>6</v>
      </c>
      <c r="G33" s="40" t="s">
        <v>17</v>
      </c>
    </row>
    <row r="34" spans="1:7" ht="30" x14ac:dyDescent="0.3">
      <c r="A34" s="31" t="s">
        <v>92</v>
      </c>
      <c r="B34" s="33" t="s">
        <v>93</v>
      </c>
      <c r="C34" s="37">
        <v>44512</v>
      </c>
      <c r="D34" s="35">
        <v>12018070</v>
      </c>
      <c r="E34" s="34" t="s">
        <v>44</v>
      </c>
      <c r="F34" s="34" t="s">
        <v>11</v>
      </c>
      <c r="G34" s="40" t="s">
        <v>17</v>
      </c>
    </row>
    <row r="35" spans="1:7" ht="30" x14ac:dyDescent="0.3">
      <c r="A35" s="31" t="s">
        <v>94</v>
      </c>
      <c r="B35" s="33" t="s">
        <v>95</v>
      </c>
      <c r="C35" s="37">
        <v>44526</v>
      </c>
      <c r="D35" s="35">
        <v>85108810</v>
      </c>
      <c r="E35" s="34" t="s">
        <v>96</v>
      </c>
      <c r="F35" s="34" t="s">
        <v>20</v>
      </c>
      <c r="G35" s="40" t="s">
        <v>16</v>
      </c>
    </row>
    <row r="36" spans="1:7" ht="60" x14ac:dyDescent="0.3">
      <c r="A36" s="31" t="s">
        <v>97</v>
      </c>
      <c r="B36" s="33" t="s">
        <v>98</v>
      </c>
      <c r="C36" s="37">
        <v>44550</v>
      </c>
      <c r="D36" s="35">
        <v>15726396</v>
      </c>
      <c r="E36" s="34" t="s">
        <v>56</v>
      </c>
      <c r="F36" s="34" t="s">
        <v>50</v>
      </c>
      <c r="G36" s="40" t="s">
        <v>16</v>
      </c>
    </row>
  </sheetData>
  <autoFilter ref="A1:G36"/>
  <sortState ref="A2:F160">
    <sortCondition ref="A1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8" zoomScaleNormal="100" zoomScalePageLayoutView="160" workbookViewId="0">
      <selection activeCell="C42" sqref="C42"/>
    </sheetView>
  </sheetViews>
  <sheetFormatPr baseColWidth="10" defaultColWidth="10.88671875" defaultRowHeight="14.4" x14ac:dyDescent="0.3"/>
  <cols>
    <col min="1" max="1" width="29.6640625" style="2" customWidth="1"/>
    <col min="2" max="2" width="13.44140625" style="2" customWidth="1"/>
    <col min="3" max="3" width="13.44140625" style="4" customWidth="1"/>
    <col min="4" max="4" width="10.6640625" style="4" customWidth="1"/>
    <col min="5" max="5" width="17.109375" style="4" customWidth="1"/>
    <col min="6" max="6" width="13" style="4" customWidth="1"/>
    <col min="7" max="7" width="18" style="4" customWidth="1"/>
    <col min="8" max="8" width="16.88671875" style="4" customWidth="1"/>
    <col min="9" max="9" width="13.5546875" style="2" bestFit="1" customWidth="1"/>
    <col min="10" max="16384" width="10.88671875" style="2"/>
  </cols>
  <sheetData>
    <row r="1" spans="1:9" ht="24" x14ac:dyDescent="0.3">
      <c r="A1" s="6" t="s">
        <v>15</v>
      </c>
      <c r="B1" s="6" t="s">
        <v>25</v>
      </c>
      <c r="C1" s="7" t="s">
        <v>18</v>
      </c>
      <c r="D1" s="6" t="s">
        <v>14</v>
      </c>
      <c r="E1" s="6" t="s">
        <v>10</v>
      </c>
      <c r="F1" s="6" t="s">
        <v>12</v>
      </c>
      <c r="G1" s="6" t="s">
        <v>13</v>
      </c>
      <c r="H1" s="7" t="s">
        <v>24</v>
      </c>
    </row>
    <row r="2" spans="1:9" ht="15.9" customHeight="1" x14ac:dyDescent="0.3">
      <c r="A2" s="59" t="s">
        <v>102</v>
      </c>
      <c r="B2" s="9" t="s">
        <v>103</v>
      </c>
      <c r="C2" s="9" t="s">
        <v>16</v>
      </c>
      <c r="D2" s="9" t="s">
        <v>109</v>
      </c>
      <c r="E2" s="18">
        <v>35000000</v>
      </c>
      <c r="F2" s="23">
        <v>0</v>
      </c>
      <c r="G2" s="18">
        <v>35000000</v>
      </c>
      <c r="H2" s="9" t="s">
        <v>30</v>
      </c>
    </row>
    <row r="3" spans="1:9" x14ac:dyDescent="0.3">
      <c r="A3" s="60"/>
      <c r="B3" s="9" t="s">
        <v>104</v>
      </c>
      <c r="C3" s="9" t="s">
        <v>16</v>
      </c>
      <c r="D3" s="9" t="s">
        <v>4</v>
      </c>
      <c r="E3" s="18">
        <v>235000000</v>
      </c>
      <c r="F3" s="23">
        <v>0</v>
      </c>
      <c r="G3" s="18">
        <v>235000000</v>
      </c>
      <c r="H3" s="9" t="s">
        <v>30</v>
      </c>
    </row>
    <row r="4" spans="1:9" x14ac:dyDescent="0.3">
      <c r="A4" s="60"/>
      <c r="B4" s="9" t="s">
        <v>105</v>
      </c>
      <c r="C4" s="9" t="s">
        <v>16</v>
      </c>
      <c r="D4" s="9" t="s">
        <v>19</v>
      </c>
      <c r="E4" s="18">
        <v>40000000</v>
      </c>
      <c r="F4" s="23">
        <v>0</v>
      </c>
      <c r="G4" s="18">
        <v>40000000</v>
      </c>
      <c r="H4" s="9" t="s">
        <v>30</v>
      </c>
    </row>
    <row r="5" spans="1:9" x14ac:dyDescent="0.3">
      <c r="A5" s="60"/>
      <c r="B5" s="9" t="s">
        <v>106</v>
      </c>
      <c r="C5" s="9" t="s">
        <v>16</v>
      </c>
      <c r="D5" s="9" t="s">
        <v>6</v>
      </c>
      <c r="E5" s="18">
        <v>70000000</v>
      </c>
      <c r="F5" s="23">
        <v>0</v>
      </c>
      <c r="G5" s="18">
        <v>70000000</v>
      </c>
      <c r="H5" s="9" t="s">
        <v>30</v>
      </c>
    </row>
    <row r="6" spans="1:9" x14ac:dyDescent="0.3">
      <c r="A6" s="60"/>
      <c r="B6" s="9" t="s">
        <v>32</v>
      </c>
      <c r="C6" s="9" t="s">
        <v>16</v>
      </c>
      <c r="D6" s="9" t="s">
        <v>3</v>
      </c>
      <c r="E6" s="19">
        <v>70000000</v>
      </c>
      <c r="F6" s="23">
        <v>0</v>
      </c>
      <c r="G6" s="19">
        <v>70000000</v>
      </c>
      <c r="H6" s="9" t="s">
        <v>30</v>
      </c>
    </row>
    <row r="7" spans="1:9" x14ac:dyDescent="0.3">
      <c r="A7" s="60"/>
      <c r="B7" s="9" t="s">
        <v>107</v>
      </c>
      <c r="C7" s="9" t="s">
        <v>16</v>
      </c>
      <c r="D7" s="9" t="s">
        <v>101</v>
      </c>
      <c r="E7" s="19">
        <v>160000000</v>
      </c>
      <c r="F7" s="23">
        <v>0</v>
      </c>
      <c r="G7" s="19">
        <v>160000000</v>
      </c>
      <c r="H7" s="9" t="s">
        <v>30</v>
      </c>
    </row>
    <row r="8" spans="1:9" x14ac:dyDescent="0.3">
      <c r="A8" s="60"/>
      <c r="B8" s="9" t="s">
        <v>85</v>
      </c>
      <c r="C8" s="9" t="s">
        <v>16</v>
      </c>
      <c r="D8" s="9" t="s">
        <v>8</v>
      </c>
      <c r="E8" s="19">
        <v>35000000</v>
      </c>
      <c r="F8" s="23">
        <v>35000000</v>
      </c>
      <c r="G8" s="19">
        <v>0</v>
      </c>
      <c r="H8" s="9" t="s">
        <v>30</v>
      </c>
    </row>
    <row r="9" spans="1:9" x14ac:dyDescent="0.3">
      <c r="A9" s="61"/>
      <c r="B9" s="9" t="s">
        <v>108</v>
      </c>
      <c r="C9" s="9" t="s">
        <v>16</v>
      </c>
      <c r="D9" s="9" t="s">
        <v>20</v>
      </c>
      <c r="E9" s="19">
        <v>35000000</v>
      </c>
      <c r="F9" s="23">
        <v>0</v>
      </c>
      <c r="G9" s="19">
        <v>35000000</v>
      </c>
      <c r="H9" s="9" t="s">
        <v>30</v>
      </c>
    </row>
    <row r="10" spans="1:9" s="55" customFormat="1" ht="15.9" customHeight="1" x14ac:dyDescent="0.3">
      <c r="A10" s="58" t="s">
        <v>29</v>
      </c>
      <c r="B10" s="43" t="s">
        <v>81</v>
      </c>
      <c r="C10" s="43" t="s">
        <v>16</v>
      </c>
      <c r="D10" s="44" t="s">
        <v>4</v>
      </c>
      <c r="E10" s="3">
        <v>34037734</v>
      </c>
      <c r="F10" s="3">
        <v>34037734</v>
      </c>
      <c r="G10" s="3">
        <v>0</v>
      </c>
      <c r="H10" s="43" t="s">
        <v>30</v>
      </c>
    </row>
    <row r="11" spans="1:9" s="55" customFormat="1" ht="15.9" customHeight="1" x14ac:dyDescent="0.3">
      <c r="A11" s="58"/>
      <c r="B11" s="43" t="s">
        <v>55</v>
      </c>
      <c r="C11" s="43" t="s">
        <v>16</v>
      </c>
      <c r="D11" s="44" t="s">
        <v>8</v>
      </c>
      <c r="E11" s="3">
        <v>116000000</v>
      </c>
      <c r="F11" s="45">
        <v>53565147</v>
      </c>
      <c r="G11" s="3">
        <f>(E11-F11)</f>
        <v>62434853</v>
      </c>
      <c r="H11" s="43" t="s">
        <v>30</v>
      </c>
    </row>
    <row r="12" spans="1:9" s="55" customFormat="1" ht="15.9" customHeight="1" x14ac:dyDescent="0.3">
      <c r="A12" s="58"/>
      <c r="B12" s="43" t="s">
        <v>110</v>
      </c>
      <c r="C12" s="43" t="s">
        <v>16</v>
      </c>
      <c r="D12" s="44" t="s">
        <v>3</v>
      </c>
      <c r="E12" s="3">
        <v>288354782</v>
      </c>
      <c r="F12" s="45">
        <v>286700849</v>
      </c>
      <c r="G12" s="3">
        <f t="shared" ref="G12:G20" si="0">(E12-F12)</f>
        <v>1653933</v>
      </c>
      <c r="H12" s="43" t="s">
        <v>30</v>
      </c>
      <c r="I12" s="56"/>
    </row>
    <row r="13" spans="1:9" s="55" customFormat="1" ht="15.9" customHeight="1" x14ac:dyDescent="0.3">
      <c r="A13" s="58"/>
      <c r="B13" s="43" t="s">
        <v>111</v>
      </c>
      <c r="C13" s="43" t="s">
        <v>16</v>
      </c>
      <c r="D13" s="44" t="s">
        <v>20</v>
      </c>
      <c r="E13" s="3">
        <v>314232187</v>
      </c>
      <c r="F13" s="45">
        <v>85108810</v>
      </c>
      <c r="G13" s="3">
        <f t="shared" si="0"/>
        <v>229123377</v>
      </c>
      <c r="H13" s="43" t="s">
        <v>30</v>
      </c>
    </row>
    <row r="14" spans="1:9" s="55" customFormat="1" ht="15.9" customHeight="1" x14ac:dyDescent="0.3">
      <c r="A14" s="58"/>
      <c r="B14" s="43" t="s">
        <v>112</v>
      </c>
      <c r="C14" s="43" t="s">
        <v>16</v>
      </c>
      <c r="D14" s="44" t="s">
        <v>9</v>
      </c>
      <c r="E14" s="46">
        <v>223560978</v>
      </c>
      <c r="F14" s="45">
        <v>0</v>
      </c>
      <c r="G14" s="3">
        <f t="shared" si="0"/>
        <v>223560978</v>
      </c>
      <c r="H14" s="43" t="s">
        <v>30</v>
      </c>
    </row>
    <row r="15" spans="1:9" s="55" customFormat="1" ht="15.9" customHeight="1" x14ac:dyDescent="0.3">
      <c r="A15" s="58"/>
      <c r="B15" s="43" t="s">
        <v>42</v>
      </c>
      <c r="C15" s="43" t="s">
        <v>16</v>
      </c>
      <c r="D15" s="44" t="s">
        <v>19</v>
      </c>
      <c r="E15" s="46">
        <v>255871250</v>
      </c>
      <c r="F15" s="45">
        <v>61821288</v>
      </c>
      <c r="G15" s="3">
        <f t="shared" si="0"/>
        <v>194049962</v>
      </c>
      <c r="H15" s="43" t="s">
        <v>30</v>
      </c>
    </row>
    <row r="16" spans="1:9" s="55" customFormat="1" x14ac:dyDescent="0.3">
      <c r="A16" s="58"/>
      <c r="B16" s="43" t="s">
        <v>113</v>
      </c>
      <c r="C16" s="43" t="s">
        <v>16</v>
      </c>
      <c r="D16" s="44" t="s">
        <v>7</v>
      </c>
      <c r="E16" s="46">
        <v>22918491</v>
      </c>
      <c r="F16" s="45">
        <v>0</v>
      </c>
      <c r="G16" s="3">
        <f t="shared" si="0"/>
        <v>22918491</v>
      </c>
      <c r="H16" s="43" t="s">
        <v>30</v>
      </c>
    </row>
    <row r="17" spans="1:8" ht="20.399999999999999" customHeight="1" x14ac:dyDescent="0.3">
      <c r="A17" s="62" t="s">
        <v>114</v>
      </c>
      <c r="B17" s="5" t="s">
        <v>115</v>
      </c>
      <c r="C17" s="5" t="s">
        <v>16</v>
      </c>
      <c r="D17" s="11" t="s">
        <v>4</v>
      </c>
      <c r="E17" s="20">
        <v>500000000</v>
      </c>
      <c r="F17" s="24">
        <v>0</v>
      </c>
      <c r="G17" s="24">
        <f>(E17-F17)</f>
        <v>500000000</v>
      </c>
      <c r="H17" s="5" t="s">
        <v>30</v>
      </c>
    </row>
    <row r="18" spans="1:8" ht="18.600000000000001" customHeight="1" x14ac:dyDescent="0.3">
      <c r="A18" s="63"/>
      <c r="B18" s="5" t="s">
        <v>116</v>
      </c>
      <c r="C18" s="5"/>
      <c r="D18" s="11" t="s">
        <v>7</v>
      </c>
      <c r="E18" s="20">
        <v>500000000</v>
      </c>
      <c r="F18" s="24">
        <v>0</v>
      </c>
      <c r="G18" s="24">
        <f>(E18-F18)</f>
        <v>500000000</v>
      </c>
      <c r="H18" s="5" t="s">
        <v>30</v>
      </c>
    </row>
    <row r="19" spans="1:8" x14ac:dyDescent="0.3">
      <c r="A19" s="8" t="s">
        <v>117</v>
      </c>
      <c r="B19" s="8" t="s">
        <v>118</v>
      </c>
      <c r="C19" s="8" t="s">
        <v>16</v>
      </c>
      <c r="D19" s="12" t="s">
        <v>8</v>
      </c>
      <c r="E19" s="21">
        <v>666000000</v>
      </c>
      <c r="F19" s="26">
        <v>650273604</v>
      </c>
      <c r="G19" s="27">
        <f t="shared" si="0"/>
        <v>15726396</v>
      </c>
      <c r="H19" s="8" t="s">
        <v>30</v>
      </c>
    </row>
    <row r="20" spans="1:8" ht="20.399999999999999" x14ac:dyDescent="0.3">
      <c r="A20" s="42" t="s">
        <v>119</v>
      </c>
      <c r="B20" s="14" t="s">
        <v>5</v>
      </c>
      <c r="C20" s="10" t="s">
        <v>120</v>
      </c>
      <c r="D20" s="13" t="s">
        <v>11</v>
      </c>
      <c r="E20" s="22">
        <v>300000000</v>
      </c>
      <c r="F20" s="28">
        <v>204887167.80000001</v>
      </c>
      <c r="G20" s="22">
        <f t="shared" si="0"/>
        <v>95112832.199999988</v>
      </c>
      <c r="H20" s="14" t="s">
        <v>30</v>
      </c>
    </row>
    <row r="21" spans="1:8" ht="15.9" customHeight="1" x14ac:dyDescent="0.3">
      <c r="A21" s="64" t="s">
        <v>121</v>
      </c>
      <c r="B21" s="50" t="s">
        <v>122</v>
      </c>
      <c r="C21" s="50" t="s">
        <v>17</v>
      </c>
      <c r="D21" s="51" t="s">
        <v>8</v>
      </c>
      <c r="E21" s="52">
        <v>248102095.24000001</v>
      </c>
      <c r="F21" s="52">
        <f>E21-G21</f>
        <v>227987742</v>
      </c>
      <c r="G21" s="52">
        <v>20114353.239999998</v>
      </c>
      <c r="H21" s="50" t="s">
        <v>30</v>
      </c>
    </row>
    <row r="22" spans="1:8" ht="15.9" customHeight="1" x14ac:dyDescent="0.3">
      <c r="A22" s="64"/>
      <c r="B22" s="50" t="s">
        <v>123</v>
      </c>
      <c r="C22" s="50" t="s">
        <v>17</v>
      </c>
      <c r="D22" s="51" t="s">
        <v>20</v>
      </c>
      <c r="E22" s="52">
        <v>870458122</v>
      </c>
      <c r="F22" s="52">
        <f t="shared" ref="F22:F27" si="1">E22-G22</f>
        <v>870458122</v>
      </c>
      <c r="G22" s="52">
        <v>0</v>
      </c>
      <c r="H22" s="50" t="s">
        <v>30</v>
      </c>
    </row>
    <row r="23" spans="1:8" ht="15.9" customHeight="1" x14ac:dyDescent="0.3">
      <c r="A23" s="64"/>
      <c r="B23" s="50" t="s">
        <v>124</v>
      </c>
      <c r="C23" s="50" t="s">
        <v>17</v>
      </c>
      <c r="D23" s="51" t="s">
        <v>9</v>
      </c>
      <c r="E23" s="52">
        <v>663183614</v>
      </c>
      <c r="F23" s="52">
        <f t="shared" si="1"/>
        <v>663183614</v>
      </c>
      <c r="G23" s="52">
        <v>0</v>
      </c>
      <c r="H23" s="50" t="s">
        <v>30</v>
      </c>
    </row>
    <row r="24" spans="1:8" ht="15.9" customHeight="1" x14ac:dyDescent="0.3">
      <c r="A24" s="64"/>
      <c r="B24" s="50" t="s">
        <v>125</v>
      </c>
      <c r="C24" s="50" t="s">
        <v>17</v>
      </c>
      <c r="D24" s="51" t="s">
        <v>3</v>
      </c>
      <c r="E24" s="52">
        <v>275190671</v>
      </c>
      <c r="F24" s="52">
        <f t="shared" si="1"/>
        <v>274406301</v>
      </c>
      <c r="G24" s="52">
        <v>784370</v>
      </c>
      <c r="H24" s="50" t="s">
        <v>30</v>
      </c>
    </row>
    <row r="25" spans="1:8" ht="15.9" customHeight="1" x14ac:dyDescent="0.3">
      <c r="A25" s="64"/>
      <c r="B25" s="50" t="s">
        <v>126</v>
      </c>
      <c r="C25" s="50" t="s">
        <v>17</v>
      </c>
      <c r="D25" s="51" t="s">
        <v>6</v>
      </c>
      <c r="E25" s="53">
        <v>219120382</v>
      </c>
      <c r="F25" s="52">
        <f t="shared" si="1"/>
        <v>59602760</v>
      </c>
      <c r="G25" s="52">
        <v>159517622</v>
      </c>
      <c r="H25" s="50" t="s">
        <v>30</v>
      </c>
    </row>
    <row r="26" spans="1:8" ht="15.9" customHeight="1" x14ac:dyDescent="0.3">
      <c r="A26" s="64"/>
      <c r="B26" s="50" t="s">
        <v>127</v>
      </c>
      <c r="C26" s="50" t="s">
        <v>17</v>
      </c>
      <c r="D26" s="51" t="s">
        <v>101</v>
      </c>
      <c r="E26" s="53">
        <v>25795040</v>
      </c>
      <c r="F26" s="52">
        <f t="shared" si="1"/>
        <v>25795040</v>
      </c>
      <c r="G26" s="52">
        <v>0</v>
      </c>
      <c r="H26" s="50" t="s">
        <v>30</v>
      </c>
    </row>
    <row r="27" spans="1:8" x14ac:dyDescent="0.3">
      <c r="A27" s="64"/>
      <c r="B27" s="50" t="s">
        <v>128</v>
      </c>
      <c r="C27" s="50" t="s">
        <v>17</v>
      </c>
      <c r="D27" s="51" t="s">
        <v>19</v>
      </c>
      <c r="E27" s="53">
        <v>325688836</v>
      </c>
      <c r="F27" s="52">
        <f t="shared" si="1"/>
        <v>240880918.63999999</v>
      </c>
      <c r="G27" s="52">
        <v>84807917.359999999</v>
      </c>
      <c r="H27" s="50" t="s">
        <v>30</v>
      </c>
    </row>
    <row r="28" spans="1:8" ht="20.399999999999999" customHeight="1" x14ac:dyDescent="0.3">
      <c r="A28" s="5" t="s">
        <v>129</v>
      </c>
      <c r="B28" s="5" t="s">
        <v>44</v>
      </c>
      <c r="C28" s="5" t="s">
        <v>17</v>
      </c>
      <c r="D28" s="54" t="s">
        <v>11</v>
      </c>
      <c r="E28" s="25">
        <v>258665000</v>
      </c>
      <c r="F28" s="25">
        <f>E28-G28</f>
        <v>258664505.84</v>
      </c>
      <c r="G28" s="25">
        <v>494.16</v>
      </c>
      <c r="H28" s="5" t="s">
        <v>30</v>
      </c>
    </row>
    <row r="29" spans="1:8" ht="20.399999999999999" customHeight="1" x14ac:dyDescent="0.3">
      <c r="A29" s="47" t="s">
        <v>130</v>
      </c>
      <c r="B29" s="47" t="s">
        <v>131</v>
      </c>
      <c r="C29" s="47" t="s">
        <v>17</v>
      </c>
      <c r="D29" s="48" t="s">
        <v>101</v>
      </c>
      <c r="E29" s="49">
        <v>300000000</v>
      </c>
      <c r="F29" s="49">
        <f>E29-G29</f>
        <v>34460040</v>
      </c>
      <c r="G29" s="49">
        <v>265539960</v>
      </c>
      <c r="H29" s="47" t="s">
        <v>30</v>
      </c>
    </row>
    <row r="31" spans="1:8" x14ac:dyDescent="0.3">
      <c r="E31" s="57"/>
    </row>
  </sheetData>
  <mergeCells count="4">
    <mergeCell ref="A10:A16"/>
    <mergeCell ref="A2:A9"/>
    <mergeCell ref="A17:A18"/>
    <mergeCell ref="A21:A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80" zoomScaleNormal="80" zoomScalePageLayoutView="150" workbookViewId="0">
      <selection activeCell="G8" sqref="G8"/>
    </sheetView>
  </sheetViews>
  <sheetFormatPr baseColWidth="10" defaultRowHeight="14.4" x14ac:dyDescent="0.3"/>
  <cols>
    <col min="1" max="1" width="69" bestFit="1" customWidth="1"/>
    <col min="2" max="3" width="16.44140625" bestFit="1" customWidth="1"/>
    <col min="4" max="4" width="20.33203125" bestFit="1" customWidth="1"/>
  </cols>
  <sheetData>
    <row r="1" spans="1:4" ht="15" x14ac:dyDescent="0.25">
      <c r="A1" s="15" t="s">
        <v>26</v>
      </c>
      <c r="B1" s="15" t="s">
        <v>10</v>
      </c>
      <c r="C1" s="15" t="s">
        <v>12</v>
      </c>
      <c r="D1" s="15" t="s">
        <v>13</v>
      </c>
    </row>
    <row r="2" spans="1:4" x14ac:dyDescent="0.3">
      <c r="A2" s="16" t="s">
        <v>102</v>
      </c>
      <c r="B2" s="29">
        <v>680000000</v>
      </c>
      <c r="C2" s="29">
        <v>35000000</v>
      </c>
      <c r="D2" s="29">
        <f>B2-C2</f>
        <v>645000000</v>
      </c>
    </row>
    <row r="3" spans="1:4" x14ac:dyDescent="0.3">
      <c r="A3" s="16" t="s">
        <v>29</v>
      </c>
      <c r="B3" s="29">
        <v>1254975422</v>
      </c>
      <c r="C3" s="29">
        <v>521233828</v>
      </c>
      <c r="D3" s="29">
        <f t="shared" ref="D3:D9" si="0">B3-C3</f>
        <v>733741594</v>
      </c>
    </row>
    <row r="4" spans="1:4" x14ac:dyDescent="0.3">
      <c r="A4" s="16" t="s">
        <v>114</v>
      </c>
      <c r="B4" s="29">
        <v>1000000000</v>
      </c>
      <c r="C4" s="29">
        <v>0</v>
      </c>
      <c r="D4" s="29">
        <f t="shared" si="0"/>
        <v>1000000000</v>
      </c>
    </row>
    <row r="5" spans="1:4" x14ac:dyDescent="0.3">
      <c r="A5" s="16" t="s">
        <v>117</v>
      </c>
      <c r="B5" s="29">
        <v>666000000</v>
      </c>
      <c r="C5" s="29">
        <v>650273604</v>
      </c>
      <c r="D5" s="29">
        <f t="shared" si="0"/>
        <v>15726396</v>
      </c>
    </row>
    <row r="6" spans="1:4" x14ac:dyDescent="0.3">
      <c r="A6" s="16" t="s">
        <v>119</v>
      </c>
      <c r="B6" s="29">
        <v>300000000</v>
      </c>
      <c r="C6" s="29">
        <v>204887167.80000001</v>
      </c>
      <c r="D6" s="29">
        <v>95112832.219999999</v>
      </c>
    </row>
    <row r="7" spans="1:4" x14ac:dyDescent="0.3">
      <c r="A7" s="16" t="s">
        <v>121</v>
      </c>
      <c r="B7" s="29">
        <v>2627538760.2399998</v>
      </c>
      <c r="C7" s="29">
        <v>2362314497.6399999</v>
      </c>
      <c r="D7" s="29">
        <f t="shared" si="0"/>
        <v>265224262.5999999</v>
      </c>
    </row>
    <row r="8" spans="1:4" x14ac:dyDescent="0.3">
      <c r="A8" s="16" t="s">
        <v>129</v>
      </c>
      <c r="B8" s="29">
        <v>258665000</v>
      </c>
      <c r="C8" s="29">
        <v>258664505.90000001</v>
      </c>
      <c r="D8" s="29">
        <f t="shared" si="0"/>
        <v>494.09999999403954</v>
      </c>
    </row>
    <row r="9" spans="1:4" x14ac:dyDescent="0.3">
      <c r="A9" s="16" t="s">
        <v>132</v>
      </c>
      <c r="B9" s="29">
        <v>300000000.00999999</v>
      </c>
      <c r="C9" s="29">
        <v>34460040</v>
      </c>
      <c r="D9" s="29">
        <f t="shared" si="0"/>
        <v>265539960.00999999</v>
      </c>
    </row>
    <row r="10" spans="1:4" ht="15" x14ac:dyDescent="0.25">
      <c r="A10" s="15" t="s">
        <v>27</v>
      </c>
      <c r="B10" s="30">
        <f>SUM(B2:B9)</f>
        <v>7087179182.25</v>
      </c>
      <c r="C10" s="30">
        <f>SUM(C2:C9)</f>
        <v>4066833643.3399997</v>
      </c>
      <c r="D10" s="30">
        <f>SUM(D2:D9)</f>
        <v>3020345538.9299994</v>
      </c>
    </row>
    <row r="13" spans="1:4" ht="15" x14ac:dyDescent="0.25">
      <c r="A13" s="15" t="s">
        <v>26</v>
      </c>
      <c r="B13" s="15" t="s">
        <v>28</v>
      </c>
    </row>
    <row r="14" spans="1:4" x14ac:dyDescent="0.3">
      <c r="A14" s="16" t="s">
        <v>102</v>
      </c>
      <c r="B14" s="17">
        <v>0.05</v>
      </c>
    </row>
    <row r="15" spans="1:4" x14ac:dyDescent="0.3">
      <c r="A15" s="16" t="s">
        <v>29</v>
      </c>
      <c r="B15" s="17">
        <v>0.41499999999999998</v>
      </c>
    </row>
    <row r="16" spans="1:4" x14ac:dyDescent="0.3">
      <c r="A16" s="16" t="s">
        <v>114</v>
      </c>
      <c r="B16" s="17">
        <v>0</v>
      </c>
    </row>
    <row r="17" spans="1:2" x14ac:dyDescent="0.3">
      <c r="A17" s="16" t="s">
        <v>117</v>
      </c>
      <c r="B17" s="17">
        <v>0.98</v>
      </c>
    </row>
    <row r="18" spans="1:2" x14ac:dyDescent="0.3">
      <c r="A18" s="16" t="s">
        <v>119</v>
      </c>
      <c r="B18" s="17">
        <v>0.68</v>
      </c>
    </row>
    <row r="19" spans="1:2" x14ac:dyDescent="0.3">
      <c r="A19" s="16" t="s">
        <v>121</v>
      </c>
      <c r="B19" s="17">
        <v>0.9</v>
      </c>
    </row>
    <row r="20" spans="1:2" x14ac:dyDescent="0.3">
      <c r="A20" s="16" t="s">
        <v>129</v>
      </c>
      <c r="B20" s="17">
        <v>1</v>
      </c>
    </row>
    <row r="21" spans="1:2" x14ac:dyDescent="0.3">
      <c r="A21" s="16" t="s">
        <v>132</v>
      </c>
      <c r="B21" s="17">
        <v>0.11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Bancos 2021</vt:lpstr>
      <vt:lpstr>Proyectos 2021</vt:lpstr>
      <vt:lpstr>% ejecutado proyectos02021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INGENIERIA</cp:lastModifiedBy>
  <cp:lastPrinted>2019-09-12T14:48:39Z</cp:lastPrinted>
  <dcterms:created xsi:type="dcterms:W3CDTF">2017-04-24T20:41:07Z</dcterms:created>
  <dcterms:modified xsi:type="dcterms:W3CDTF">2022-05-12T13:35:32Z</dcterms:modified>
</cp:coreProperties>
</file>