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GOS 2022\SEGUNDO CUATRIMESTRE\CORRUPCION\"/>
    </mc:Choice>
  </mc:AlternateContent>
  <bookViews>
    <workbookView xWindow="0" yWindow="0" windowWidth="20490" windowHeight="6465" tabRatio="873" firstSheet="1" activeTab="1"/>
  </bookViews>
  <sheets>
    <sheet name="CALIFICACION" sheetId="2" r:id="rId1"/>
    <sheet name="CONSOLIDADO RIESGOS CORRUPCIÓN" sheetId="35" r:id="rId2"/>
    <sheet name="Hoja1"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calcPr calcId="152511"/>
</workbook>
</file>

<file path=xl/calcChain.xml><?xml version="1.0" encoding="utf-8"?>
<calcChain xmlns="http://schemas.openxmlformats.org/spreadsheetml/2006/main">
  <c r="M10" i="35" l="1"/>
  <c r="I10" i="35"/>
  <c r="M23" i="35"/>
  <c r="I23" i="35"/>
  <c r="M22" i="35"/>
  <c r="I22" i="35"/>
  <c r="M20" i="35"/>
  <c r="I20" i="35"/>
  <c r="M19" i="35"/>
  <c r="I19" i="35"/>
  <c r="M17" i="35"/>
  <c r="I17" i="35"/>
  <c r="M16" i="35"/>
  <c r="I16" i="35"/>
  <c r="M15" i="35"/>
  <c r="I15" i="35"/>
  <c r="M6" i="35" l="1"/>
  <c r="I6" i="35"/>
</calcChain>
</file>

<file path=xl/comments1.xml><?xml version="1.0" encoding="utf-8"?>
<comments xmlns="http://schemas.openxmlformats.org/spreadsheetml/2006/main">
  <authors>
    <author>LINA MARCELA SIERRA CORREA</author>
    <author>EQUIPO</author>
  </authors>
  <commentList>
    <comment ref="B4" authorId="0" shapeId="0">
      <text>
        <r>
          <rPr>
            <b/>
            <sz val="9"/>
            <color indexed="81"/>
            <rFont val="Tahoma"/>
            <family val="2"/>
          </rPr>
          <t>NOMBRE DEL RIESGO</t>
        </r>
      </text>
    </comment>
    <comment ref="J4" authorId="0" shapeId="0">
      <text>
        <r>
          <rPr>
            <b/>
            <sz val="9"/>
            <color indexed="81"/>
            <rFont val="Tahoma"/>
            <family val="2"/>
          </rPr>
          <t>CONTROL QUE HAY EN EL MOMENTO</t>
        </r>
        <r>
          <rPr>
            <sz val="9"/>
            <color indexed="81"/>
            <rFont val="Tahoma"/>
            <family val="2"/>
          </rPr>
          <t xml:space="preserve">
</t>
        </r>
      </text>
    </comment>
    <comment ref="N4" authorId="0" shapeId="0">
      <text>
        <r>
          <rPr>
            <sz val="9"/>
            <color indexed="81"/>
            <rFont val="Tahoma"/>
            <family val="2"/>
          </rPr>
          <t xml:space="preserve">ASUMIR EL RIESGO /COMPARTIR O TRANSFERIR EL RIESGO /EVITAR EL RIEGO
</t>
        </r>
      </text>
    </comment>
    <comment ref="O4" authorId="0" shapeId="0">
      <text>
        <r>
          <rPr>
            <b/>
            <sz val="9"/>
            <color indexed="81"/>
            <rFont val="Tahoma"/>
            <family val="2"/>
          </rPr>
          <t>PROPOSITO PARA QUE SE REALIZA EL CONTROL  (VERIFICA, VALIDA, COTEJA, COMPARA) - EXPLICAR COMO SE REALIZA LA ACTIVIDAD DE CONTROL</t>
        </r>
      </text>
    </comment>
    <comment ref="P4" authorId="0" shapeId="0">
      <text>
        <r>
          <rPr>
            <b/>
            <sz val="9"/>
            <color indexed="81"/>
            <rFont val="Tahoma"/>
            <family val="2"/>
          </rPr>
          <t xml:space="preserve"> EJEMPLO SI SON 5 ACCIONES CADA UNA TENDRIA UN PESO DEL 20%, SI SON 2 ACCIONES CADA UNA TENDRIA UN PESO DEL 50%), PARA TOTAL 100%</t>
        </r>
      </text>
    </comment>
    <comment ref="Q4" authorId="0" shapeId="0">
      <text>
        <r>
          <rPr>
            <b/>
            <sz val="9"/>
            <color indexed="81"/>
            <rFont val="Tahoma"/>
            <family val="2"/>
          </rPr>
          <t>EJEMPLO: PROFESIONAL UNIVERSITARIO /TECNICO /SUBGERENTE /AUXILIAR ADMINISTRATIVO /COORDINADOR</t>
        </r>
      </text>
    </comment>
    <comment ref="R4" authorId="0" shapeId="0">
      <text>
        <r>
          <rPr>
            <sz val="9"/>
            <color indexed="81"/>
            <rFont val="Tahoma"/>
            <family val="2"/>
          </rPr>
          <t xml:space="preserve">EJEMPLO: DIARIO /QUINCENAL /MENSUAL/ CADA VEZ QUE SE REALICE UN PAGO /CADA VEZ QUE SE REALICE UN CONTRATO, ETC
</t>
        </r>
      </text>
    </comment>
    <comment ref="S4" authorId="0" shapeId="0">
      <text>
        <r>
          <rPr>
            <sz val="9"/>
            <color indexed="81"/>
            <rFont val="Tahoma"/>
            <family val="2"/>
          </rPr>
          <t xml:space="preserve">FECHA EN QUE INICIA LA ACCIÓN 
</t>
        </r>
      </text>
    </comment>
    <comment ref="T4" authorId="0" shapeId="0">
      <text>
        <r>
          <rPr>
            <sz val="9"/>
            <color indexed="81"/>
            <rFont val="Tahoma"/>
            <family val="2"/>
          </rPr>
          <t xml:space="preserve">FECHA EN QUE TERMINA LA ACCIÓN 
 </t>
        </r>
      </text>
    </comment>
    <comment ref="U4" authorId="1" shapeId="0">
      <text>
        <r>
          <rPr>
            <b/>
            <sz val="9"/>
            <color indexed="81"/>
            <rFont val="Tahoma"/>
            <family val="2"/>
          </rPr>
          <t>EQUIPO:</t>
        </r>
        <r>
          <rPr>
            <sz val="9"/>
            <color indexed="81"/>
            <rFont val="Tahoma"/>
            <family val="2"/>
          </rPr>
          <t xml:space="preserve">
como lo voy hacer?
</t>
        </r>
      </text>
    </comment>
    <comment ref="C5" authorId="0" shapeId="0">
      <text>
        <r>
          <rPr>
            <b/>
            <sz val="9"/>
            <color indexed="81"/>
            <rFont val="Tahoma"/>
            <family val="2"/>
          </rPr>
          <t xml:space="preserve">Interno /Externo
</t>
        </r>
      </text>
    </comment>
    <comment ref="D5" authorId="0" shapeId="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<sst xmlns="http://schemas.openxmlformats.org/spreadsheetml/2006/main" count="240" uniqueCount="189">
  <si>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</si>
  <si>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</si>
  <si>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</si>
  <si>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</si>
  <si>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</si>
  <si>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</si>
  <si>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</si>
  <si>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</si>
  <si>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</si>
  <si>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</si>
  <si>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</si>
  <si>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</si>
  <si>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</si>
  <si>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</si>
  <si>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</si>
  <si>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</si>
  <si>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</si>
  <si>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</si>
  <si>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</si>
  <si>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</si>
  <si>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</si>
  <si>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</si>
  <si>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</si>
  <si>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</si>
  <si>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</si>
  <si>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</si>
  <si>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</si>
  <si>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</si>
  <si>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</si>
  <si>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</si>
  <si>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Descripción del Riesgo</t>
  </si>
  <si>
    <t>Causa (s)</t>
  </si>
  <si>
    <t>Tipo de riesgo</t>
  </si>
  <si>
    <t>Probabilidad
(1-3)</t>
  </si>
  <si>
    <t>Impacto
(5-20)</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</si>
  <si>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</si>
  <si>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</si>
  <si>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</si>
  <si>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</si>
  <si>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</si>
  <si>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</si>
  <si>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</si>
  <si>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</si>
  <si>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</si>
  <si>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</si>
  <si>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</si>
  <si>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</si>
  <si>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</si>
  <si>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</si>
  <si>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</si>
  <si>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</si>
  <si>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</si>
  <si>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</si>
  <si>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</si>
  <si>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</si>
  <si>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</si>
  <si>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</si>
  <si>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</si>
  <si>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</si>
  <si>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</si>
  <si>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</si>
  <si>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</si>
  <si>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</si>
  <si>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</si>
  <si>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</si>
  <si>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</si>
  <si>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</si>
  <si>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</si>
  <si>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</si>
  <si>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</si>
  <si>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</si>
  <si>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</si>
  <si>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</si>
  <si>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</si>
  <si>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</si>
  <si>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</si>
  <si>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</si>
  <si>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</si>
  <si>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</si>
  <si>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</si>
  <si>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</si>
  <si>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</si>
  <si>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</si>
  <si>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Jefe oficina de Control Interno De Gestión</t>
  </si>
  <si>
    <t>Indicador</t>
  </si>
  <si>
    <t>SECRETARÍA GENERAL</t>
  </si>
  <si>
    <t>sanciones por parte de las entidades de control</t>
  </si>
  <si>
    <t xml:space="preserve">riesgo de cumplimiento </t>
  </si>
  <si>
    <t>Secretario General</t>
  </si>
  <si>
    <t>Se informará a la oficina de Control Interno Disciplinario para tomar las medidas correspondiente.</t>
  </si>
  <si>
    <t>Dra. ALBA LUCIA RODRIGUEZ SIERRA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</si>
  <si>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</si>
  <si>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</si>
  <si>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</si>
  <si>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</si>
  <si>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 xml:space="preserve">Poca racionalización en el gasto, y seguimiento no oportuno ni apropiado de la ejecución presupuestal en curso.
</t>
  </si>
  <si>
    <t>Déficit fiscal.
No suscripción de Convenios.
Deficiente Gestión. 
Incumplimiento de metas.
Rubros agotados antes de lo programado</t>
  </si>
  <si>
    <t>Modificar, elaborar y proyectar el presupuesto acorde con las posibilidades financieras de la empresa, aprobarlo y socializarlo debidamente. Modificarlo cuando así sea necesario.</t>
  </si>
  <si>
    <t>NUMERO DE INFORMES DE ENTREGA/ NUMERO DE INFORMES REALIZADOS</t>
  </si>
  <si>
    <t>REALIZAR REUNIONES CON LA ALTA GERENCIA</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</si>
  <si>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</si>
  <si>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</si>
  <si>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</si>
  <si>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</si>
  <si>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</si>
  <si>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</si>
  <si>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Se notifica al responsable del usuario que haya incurrido en la falta para que se tomen las medidas pertinentes y se procederá con las acciones necesarias sobre los datos afectados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</si>
  <si>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</si>
  <si>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</si>
  <si>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</si>
  <si>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</si>
  <si>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Acciones ejecutadas</t>
  </si>
  <si>
    <t>Control de documentos firmados</t>
  </si>
  <si>
    <t>Aviso a los responsables para que se invalide cualquier documento desautorizado</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</si>
  <si>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</si>
  <si>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</si>
  <si>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</si>
  <si>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</si>
  <si>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</si>
  <si>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</si>
  <si>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</si>
  <si>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</si>
  <si>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</si>
  <si>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</si>
  <si>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Comprobantes, cheques.</t>
  </si>
  <si>
    <t xml:space="preserve">NOMBRE DEL SUBGERENTE  </t>
  </si>
  <si>
    <t xml:space="preserve">Nombre De La Subgerencia   </t>
  </si>
  <si>
    <t>OFICINA DE GESTIÓN PRESUPUESTAL</t>
  </si>
  <si>
    <t xml:space="preserve">Posibilidad de existir un favorecimiento a proponentes alterando el cronograma establecido para la recepción de manifestaciones de interés para participar en procesos contractuales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</si>
  <si>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</si>
  <si>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</si>
  <si>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Seguimiento y control en el proceso de presentación de manifestacionde interés para participar en procesos contractuales </t>
  </si>
  <si>
    <t xml:space="preserve">cuatrimestral </t>
  </si>
  <si>
    <t xml:space="preserve">Fecha de presentación de manifestaciones de interés / Cronograma establecido para la recepción de manifestaciones de interés  </t>
  </si>
  <si>
    <t>semestral</t>
  </si>
  <si>
    <t>Cada Que Se Firma Un  Documento Digitalmente</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</si>
  <si>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</si>
  <si>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Diario</t>
  </si>
  <si>
    <t>JEFE DE OFICINA DE PRESUPUESTO</t>
  </si>
  <si>
    <t>COMERCIALIZACIÓN DE SERCVICIOS Y ATENCIÓN AL CLIENTE</t>
  </si>
  <si>
    <t xml:space="preserve">Publicación en página web de la empresa de los procesos contractuales https://www.epq.gov.co/index.php/es/ // cronograma estabelcido// Formatos de radicación de manifestaciones de interés en participar en los procesos (Archivos de la Secretaría General)       </t>
  </si>
  <si>
    <t>Una vez revisado el Riesgo de Corrupción se evidencia que cuenta con los seis (6) pasos requeridos para el  control existente, desde la Guia Para La Administración Del Riesgo y adoptados para cada proceso de nuestra Entidad, el lider manifiesta que  la evidencia  se encuentra en el archivo de la oficina , por si no se logra abrir el link  relacionado,  ya que es muy pesado los archivos y a veces no funciona. Se consolida y entrega a la oficina de control interno  para determinar las acciones correspondientes.</t>
  </si>
  <si>
    <t xml:space="preserve"> 3. Capacitacion por parte de la oficina de control interno disciplinario al comite de gerencia y jefe de área. 4. se Implementarán de impresoras termicas con el fin de controlar el jineteo. 5. Socializacion del nuevo reglamento interno de trabajo</t>
  </si>
  <si>
    <t>33,33% c/U</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</si>
  <si>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</si>
  <si>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</si>
  <si>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10% c/U</t>
  </si>
  <si>
    <t xml:space="preserve">Oficina Control Interno disciplinario, Oficina Gestión de Recursos, Subgerente Comercial, Profesional Universitario. </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</si>
  <si>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</si>
  <si>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1. Responsable: El Jefe de Oficina de Gestión Administrativa (Recursos Fisicos).
2. Periodo: mensual.
3. Proposito: hacer un seguimiento al consumo real de las áreas y/o dependencias.
4. Control: elaborar un informe mensual de consumo por municipio de los elementos suministrados.
5. Desviación: en caso de encontrar variaciones significativas de consumo, se hará visita de campo.
6. Soporte: informes mensuales de consumo.</t>
  </si>
  <si>
    <t>El Jefe de Oficina de Gestión Administrativa (Recursos Fisicos).</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</si>
  <si>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depentencias, coordinaciones y plantas.
5. Desviación: En caso de encontrar perdidas o faltantes se inciará el proceso correspondiente.
6. Soporte: Acta de visita y fotografías.</t>
  </si>
  <si>
    <t>GESTIÓN ADMINISTRATIVA (GESTIÓN DE RECURSOS</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</si>
  <si>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</si>
  <si>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</si>
  <si>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</si>
  <si>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posibilidad de que ocurra un Detrimento Patrimonial de recursos monetarios públicos, debido a la falta de sistematizaión en el recaudo del servicio, generando sanciones, multas, pérdidas económicas, procesos de responsabiliad fiscal y penal.</t>
  </si>
  <si>
    <t>Tecnicos administrativos de cada muncipio (Recaudadores y Coordinadores)</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</si>
  <si>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</si>
  <si>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Los cheques son firmados por el Gerente General y la Tesorera General. El número del cheque girado puede observarse en el comprobante</t>
  </si>
  <si>
    <t>Posibilidad de generar incumplimiento del presupuesto aprobado en junta directiva,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</si>
  <si>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1. El coordinador            2. mensualmente            3. realiza seguimiento del desarrollo y cumplimiento de las actividades en campo.                           4. A traves de reuniones y verificacion en software de IALEPH y LECTURAS DE CAMPO.                         5. Cuando se detecta una observacion se remite al jefe inmediato, dependiendo de la gravedad se manda a control interno disciplinario.                        6. Se presenta como evidencia información del trabajo de campo, asimismo, las quejas o reclamos de los usuarios </t>
  </si>
  <si>
    <t xml:space="preserve"> 3. Capacitacion por parte de la Sugerencia Administrativa y Financiera 4. Capacitaciones por parte de talento humano. 5. Capacitaciones por parte de la Subgerencia de Comercialización de Servicios y Atención al Cliente </t>
  </si>
  <si>
    <t xml:space="preserve">Subgerencia Administrativa  y Financiera, Oficina Talento Humano, Subgerencia de Comercialización de Servicios y Atención al Cliente, Profesional Universitario.   </t>
  </si>
  <si>
    <t xml:space="preserve">                                         Capacitación a coordinadores y recaudadores realizado por la Subgerencia Administrativa  y Financiera en su Proceso de  Tesoreria, capacitaciones por parte de la oficina de Talento Humano, capacitaciones por la Subgerencia de Comercialización de Servicios  y Atención al Cliente. Se realiza seguimiento y control a coordinadores, recaudadores y lectores</t>
  </si>
  <si>
    <t>Subgerente de Comercialización de Servicios y Atencion al Cliente, Subgerencia de Planeación y Mejoramiento Institucional  y Oficina de control interno disciplinario</t>
  </si>
  <si>
    <t>Una vez revisado el Riesgo de Corrupción se evidencia que cuenta con los seis (6) puntos requeridos para el  control  existente,  se recibe  soporte de evidencia de las acciones  realizadas por la primera Linea de Defensa como evidencia de seguimiento al control del riesgo en; Actas  de  socialización a coordinadores y recaudadores en el manejo de nuevo formato de caja diario, manejo de la factura y atención al usuario, socialización de políticas, capacitación del manejo del dinero, Control de criticas a lectores, identificación de usuarios, y micromedición.                      Se consolida y se notifica a la oficina de control interno para determinar las acciones correspondientes.</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</si>
  <si>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</si>
  <si>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 xml:space="preserve">Se envía notificación  a gestion de sistemas de informacion para la creación, modificación e inactivación de usuarios de los aplicativos
</t>
  </si>
  <si>
    <t>Una vez revisado el Riesgo de Corrupción se observa que  el control existente cumple con los seis (6) puntos orientados desde la Guia Para La Administración Del Riesgo y adoptados para cada proceso de nuestra Entidad, presentan evidencia de los cinco (5)  aplicativos de acceso utilizados como control del riesgo.                                               Se consolida y se notifica a la oficina de control interno de gestión para determinar las acciones correspondientes.</t>
  </si>
  <si>
    <t xml:space="preserve">Por medio del código de barras y a través del lector, pueden ser ingresados los cupones de facturas que los usuarios pagan a diario y éstos son registrados automaticamente en el software comercial Ialeph. </t>
  </si>
  <si>
    <t xml:space="preserve">                                                                                                                                                          Los soportes de cupones de cada factura se encuentran en medio físico en cada municipio en su respectiva oficina.
El voucher queda para el usuario, como evidencia de la  constancia de pago. Si se requiere se puede imprimir una copia</t>
  </si>
  <si>
    <t xml:space="preserve">Una vez revisado el Riesgo de Corrupción se observa que el control cumple con los seis (6) puntos  orientados desde la Guia Para La Administración Del Riesgo y adoptados para cada proceso de nuestra Entidad,  se evidencian los soportes adjuntos como seguimiento de control al riesgo.                           Se consolida y se notifica a la oficina de Control Interno de Gestión para determinar las acciones correspondientes.       </t>
  </si>
  <si>
    <t xml:space="preserve">                                    Las Evidencias se presentan mediante Informe.         Tambien se envian en medio magnetico en CD y correo electronico calidadepq@gmail.com</t>
  </si>
  <si>
    <t xml:space="preserve">*Se lleva control minucioso de todas las entradas y salidas del almacen en el sistema ialep.                                     *Con la Subgerencia de Servicios públicos,  se trabaja en equipo, ya que son ellos los encargados de  constatar que los insumos solicitados correspondan al requerimiento. </t>
  </si>
  <si>
    <t>El Jefe de Oficina de Gestión Administrativa (Recursos Fisicos). / Subgerencia de Servios Públicos.</t>
  </si>
  <si>
    <t xml:space="preserve">*Se anexa pantallazos de las entradas y salidas en el sistema Ialep.                                                        * Evidencia de verificación de los insumos requeridos en el cuatrimestre </t>
  </si>
  <si>
    <t>Una vez revisado el Riesgo de Corrupción se evidencia que cuenta con los seis (6) puntos sugeridos desde la Guia para la administración del Riesgo en el  control existente,  de otra parte para este cuatrimestre se conto  con dos Acciones Preventivas en la Descripción de los controles para un mayor control en el seguimiento del Riesgo.         Se verifica  los soportes anexos para cada acción.                       Se consolida y se reporta a la oficina de control interno de Gestión  para determinar las acciones correspondientes.</t>
  </si>
  <si>
    <t>Se realizaron nuevas visitas a las coordinaciones (Genova, Quimbaya y La Tebaida), para la actualización del inventario de cada oficina y asi velar por los bienes muebles e inmuebles de la Empresa, se aprovecho las visitas realizadas para revisar las necesidades de cada oficina, y tratar de suplirlas, para esto se conto con la compañia de la Subgerente Administrativa y Financiera Maria del Socorro Mejia  y la Contratista Profesional Universitaria Andrea Gil</t>
  </si>
  <si>
    <t>Anexo  informe de visitas y registro fotografico</t>
  </si>
  <si>
    <t>Una vez revisado el Riesgo de Corrupción se evidencia que cuenta con los seis (6) puntos requeridos para el  control existente, desde lo sugerido por  la Guia Para La Administración Del Riesgo y adoptados para cada proceso de nuestra Entidad,  cuenta con los soportes de las acciones efectuadas para el cuatrimestre Se consolida y se reporta a la oficina de control interno de Gestión para determinar las acciones correspondientes.</t>
  </si>
  <si>
    <t>GESTIÓN ADMINISTRATIVA Y FINACIERA - SISTEMAS DE LA INFORMACIÓN</t>
  </si>
  <si>
    <t>Una vez revisado el Riesgo de Corrupción se evidencia que cuenta con los seis (6) puntos de controles sugeridos desde la Guia Para La Administración Del Riesgo y adoptados para cada proceso de nuestra Entidad,  se revisa los soportes adjuntos de firmas escaneadas, las cuales presentan como seguimiento de control al riesgo.                                           Se consolida y se notifica a la oficina de control interno para determinar las acciones correspondientes.</t>
  </si>
  <si>
    <t xml:space="preserve">GESTIÓN  TESORERÍA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</si>
  <si>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</si>
  <si>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r>
      <t xml:space="preserve"> </t>
    </r>
    <r>
      <rPr>
        <sz val="9"/>
        <rFont val="Tahoma"/>
        <family val="2"/>
      </rPr>
      <t>Tesorera General/ Gerencia</t>
    </r>
  </si>
  <si>
    <t xml:space="preserve">Una vez revisado el Riesgo de Corrupción se observa que cuenta con los seis (6) puntos requeridos para el  control existente, los cuales son sugeridos  desde la Guia Para La Administración Del Riesgo y adoptados para cada proceso de nuestra Entidad,  se evidencia los soportes adjuntos como muestra del seguimiento que realiza el proceso para el control del riesgo.         Se consolida y se notifica a la oficina de Control Interno de Gestión para determinar las acciones correspondientes.       </t>
  </si>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</sst>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sz val="9"/>
      <color indexed="81"/>
      <name val="Tahoma"/>
      <family val="2"/>
    </font>
    <font>
      <b/>
      <sz val="9"/>
      <color indexed="81"/>
      <name val="Tahoma"/>
      <family val="2"/>
    </font>
    <font>
      <sz val="9"/>
      <color theme="1"/>
      <name val="Tahoma"/>
      <family val="2"/>
    </font>
    <font>
      <sz val="10"/>
      <color theme="1"/>
      <name val="Tahoma"/>
      <family val="2"/>
    </font>
    <font>
      <b/>
      <sz val="10"/>
      <color indexed="8"/>
      <name val="Tahoma"/>
      <family val="2"/>
    </font>
    <font>
      <sz val="10"/>
      <color indexed="8"/>
      <name val="Tahoma"/>
      <family val="2"/>
    </font>
    <font>
      <sz val="10"/>
      <color theme="1"/>
      <name val="Calibri"/>
      <family val="2"/>
      <scheme val="minor"/>
    </font>
    <font>
      <b/>
      <sz val="10"/>
      <color theme="1"/>
      <name val="Tahoma"/>
      <family val="2"/>
    </font>
    <font>
      <sz val="9"/>
      <color theme="1"/>
      <name val="Calibri"/>
      <family val="2"/>
      <scheme val="minor"/>
    </font>
    <font>
      <sz val="9"/>
      <color indexed="8"/>
      <name val="Tahoma"/>
      <family val="2"/>
    </font>
    <font>
      <sz val="9"/>
      <name val="Tahoma"/>
      <family val="2"/>
    </font>
    <font>
      <sz val="9"/>
      <color rgb="FFFF0000"/>
      <name val="Tahoma"/>
      <family val="2"/>
    </font>
    <font>
      <b/>
      <sz val="9"/>
      <name val="Tahoma"/>
      <family val="2"/>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7" fillId="0" borderId="0"/>
    <xf numFmtId="0" fontId="7" fillId="0" borderId="0"/>
  </cellStyleXfs>
  <cellXfs count="163">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4" xfId="0" applyFont="1" applyFill="1" applyBorder="1" applyAlignment="1">
      <alignment horizontal="center" wrapText="1" readingOrder="1"/>
    </xf>
    <xf numFmtId="0" fontId="2" fillId="2" borderId="4"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9"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xf numFmtId="0" fontId="1" fillId="6" borderId="0" xfId="0" applyFont="1" applyFill="1" applyBorder="1"/>
    <xf numFmtId="0" fontId="1" fillId="6" borderId="15" xfId="0" applyFont="1" applyFill="1" applyBorder="1"/>
    <xf numFmtId="0" fontId="2" fillId="2" borderId="9" xfId="0" applyFont="1" applyFill="1" applyBorder="1" applyAlignment="1">
      <alignment horizontal="center" vertical="center" wrapText="1" readingOrder="1"/>
    </xf>
    <xf numFmtId="0" fontId="5" fillId="4" borderId="10" xfId="0" applyFont="1" applyFill="1" applyBorder="1" applyAlignment="1">
      <alignment horizontal="justify" vertical="center" wrapText="1" readingOrder="1"/>
    </xf>
    <xf numFmtId="0" fontId="5" fillId="7" borderId="10" xfId="0" applyFont="1" applyFill="1" applyBorder="1" applyAlignment="1">
      <alignment horizontal="justify" vertical="center" wrapText="1" readingOrder="1"/>
    </xf>
    <xf numFmtId="0" fontId="5" fillId="5" borderId="10" xfId="0" applyFont="1" applyFill="1" applyBorder="1" applyAlignment="1">
      <alignment horizontal="justify" vertical="center" wrapText="1" readingOrder="1"/>
    </xf>
    <xf numFmtId="0" fontId="3" fillId="2" borderId="16" xfId="0" applyFont="1" applyFill="1" applyBorder="1" applyAlignment="1">
      <alignment wrapText="1"/>
    </xf>
    <xf numFmtId="0" fontId="2" fillId="2" borderId="17" xfId="0" applyFont="1" applyFill="1" applyBorder="1" applyAlignment="1">
      <alignment horizontal="center" vertical="center" wrapText="1" readingOrder="1"/>
    </xf>
    <xf numFmtId="0" fontId="3" fillId="2" borderId="12" xfId="0" applyFont="1" applyFill="1" applyBorder="1" applyAlignment="1">
      <alignment wrapText="1"/>
    </xf>
    <xf numFmtId="0" fontId="2" fillId="2" borderId="13" xfId="0" applyFont="1" applyFill="1" applyBorder="1" applyAlignment="1">
      <alignment horizontal="center" wrapText="1" readingOrder="1"/>
    </xf>
    <xf numFmtId="0" fontId="2" fillId="2" borderId="18" xfId="0" applyFont="1" applyFill="1" applyBorder="1" applyAlignment="1">
      <alignment horizontal="center" wrapText="1" readingOrder="1"/>
    </xf>
    <xf numFmtId="0" fontId="1" fillId="6" borderId="0" xfId="0" applyFont="1" applyFill="1" applyAlignment="1">
      <alignment vertical="center"/>
    </xf>
    <xf numFmtId="0" fontId="1" fillId="6" borderId="0" xfId="0" applyFont="1" applyFill="1" applyAlignment="1">
      <alignment horizontal="center" vertical="center"/>
    </xf>
    <xf numFmtId="0" fontId="15" fillId="0" borderId="0" xfId="0" applyFont="1"/>
    <xf numFmtId="0" fontId="15" fillId="0" borderId="1" xfId="0" applyFont="1" applyBorder="1"/>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6" borderId="29" xfId="0" applyFont="1" applyFill="1" applyBorder="1" applyAlignment="1">
      <alignment horizontal="left" vertical="center" wrapText="1"/>
    </xf>
    <xf numFmtId="0" fontId="11" fillId="6" borderId="29"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vertical="center" wrapText="1"/>
    </xf>
    <xf numFmtId="0" fontId="16" fillId="0" borderId="19" xfId="0" applyFont="1" applyBorder="1" applyAlignment="1">
      <alignment horizontal="left" vertical="center"/>
    </xf>
    <xf numFmtId="0" fontId="12" fillId="0" borderId="19" xfId="0" applyFont="1" applyBorder="1" applyAlignment="1">
      <alignment horizontal="left" vertical="center"/>
    </xf>
    <xf numFmtId="0" fontId="12" fillId="0" borderId="21" xfId="0" applyFont="1" applyBorder="1" applyAlignment="1">
      <alignment horizontal="left" vertical="center"/>
    </xf>
    <xf numFmtId="0" fontId="12" fillId="0" borderId="25" xfId="0" applyFont="1" applyFill="1" applyBorder="1" applyAlignment="1">
      <alignment horizontal="center" vertical="center"/>
    </xf>
    <xf numFmtId="0" fontId="12" fillId="0" borderId="0" xfId="0" applyFont="1" applyBorder="1" applyAlignment="1">
      <alignment horizontal="left" vertical="center"/>
    </xf>
    <xf numFmtId="0" fontId="17" fillId="0" borderId="0" xfId="0" applyFont="1"/>
    <xf numFmtId="0" fontId="11" fillId="6" borderId="26" xfId="0" applyFont="1" applyFill="1" applyBorder="1" applyAlignment="1">
      <alignment vertical="center" wrapText="1"/>
    </xf>
    <xf numFmtId="0" fontId="11" fillId="0" borderId="26" xfId="0" applyFont="1" applyBorder="1" applyAlignment="1">
      <alignment vertical="center" wrapText="1"/>
    </xf>
    <xf numFmtId="0" fontId="11" fillId="0" borderId="1" xfId="0" applyFont="1" applyBorder="1" applyAlignment="1">
      <alignment vertical="center" wrapText="1"/>
    </xf>
    <xf numFmtId="0" fontId="11" fillId="6" borderId="1" xfId="0" applyFont="1" applyFill="1" applyBorder="1" applyAlignment="1">
      <alignment vertical="center"/>
    </xf>
    <xf numFmtId="9" fontId="11" fillId="6" borderId="1" xfId="0" applyNumberFormat="1" applyFont="1" applyFill="1" applyBorder="1" applyAlignment="1">
      <alignment vertical="center" wrapText="1"/>
    </xf>
    <xf numFmtId="14" fontId="11" fillId="6" borderId="1" xfId="0" applyNumberFormat="1" applyFont="1" applyFill="1" applyBorder="1" applyAlignment="1">
      <alignment vertical="center" wrapText="1"/>
    </xf>
    <xf numFmtId="0" fontId="11" fillId="0" borderId="13" xfId="0" applyFont="1" applyBorder="1" applyAlignment="1">
      <alignment vertical="center" wrapText="1"/>
    </xf>
    <xf numFmtId="0" fontId="11" fillId="6" borderId="5" xfId="0" applyFont="1" applyFill="1" applyBorder="1" applyAlignment="1">
      <alignment vertical="center" wrapText="1"/>
    </xf>
    <xf numFmtId="9" fontId="11" fillId="6" borderId="5" xfId="0" applyNumberFormat="1" applyFont="1" applyFill="1" applyBorder="1" applyAlignment="1">
      <alignment vertical="center" wrapText="1"/>
    </xf>
    <xf numFmtId="14" fontId="11" fillId="6" borderId="5" xfId="0" applyNumberFormat="1"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vertical="center" wrapText="1"/>
    </xf>
    <xf numFmtId="0" fontId="19"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0" borderId="1" xfId="0" applyFont="1" applyFill="1" applyBorder="1"/>
    <xf numFmtId="0" fontId="17" fillId="6" borderId="1" xfId="0" applyFont="1" applyFill="1" applyBorder="1"/>
    <xf numFmtId="0" fontId="11" fillId="6" borderId="1" xfId="0" applyFont="1" applyFill="1" applyBorder="1"/>
    <xf numFmtId="0" fontId="11" fillId="6" borderId="1" xfId="0" applyFont="1" applyFill="1" applyBorder="1" applyAlignment="1">
      <alignment horizontal="center"/>
    </xf>
    <xf numFmtId="0" fontId="11" fillId="6" borderId="20" xfId="0" applyFont="1" applyFill="1" applyBorder="1" applyAlignment="1">
      <alignment horizontal="left" vertical="center" wrapText="1"/>
    </xf>
    <xf numFmtId="0" fontId="11" fillId="6" borderId="2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20" fillId="6" borderId="5" xfId="0" applyFont="1" applyFill="1" applyBorder="1" applyAlignment="1">
      <alignment horizontal="center" vertical="center" wrapText="1"/>
    </xf>
    <xf numFmtId="0" fontId="11" fillId="6" borderId="1" xfId="0" applyFont="1" applyFill="1" applyBorder="1" applyAlignment="1">
      <alignment horizontal="center" wrapText="1"/>
    </xf>
    <xf numFmtId="0" fontId="21" fillId="10" borderId="6" xfId="0" applyFont="1" applyFill="1" applyBorder="1" applyAlignment="1">
      <alignment vertical="center" wrapText="1"/>
    </xf>
    <xf numFmtId="0" fontId="21" fillId="10" borderId="8"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0" xfId="0" applyFont="1" applyFill="1" applyBorder="1" applyAlignment="1">
      <alignment vertical="center" wrapText="1"/>
    </xf>
    <xf numFmtId="0" fontId="1" fillId="0" borderId="6" xfId="0" applyFont="1" applyBorder="1" applyAlignment="1">
      <alignment horizontal="center"/>
    </xf>
    <xf numFmtId="0" fontId="1" fillId="0" borderId="9" xfId="0" applyFont="1" applyBorder="1" applyAlignment="1">
      <alignment horizontal="center"/>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9" fillId="6" borderId="20"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1" fillId="6" borderId="26" xfId="0" applyFont="1" applyFill="1" applyBorder="1" applyAlignment="1">
      <alignment horizontal="center"/>
    </xf>
    <xf numFmtId="0" fontId="11" fillId="6" borderId="5" xfId="0" applyFont="1" applyFill="1" applyBorder="1" applyAlignment="1">
      <alignment horizontal="center"/>
    </xf>
    <xf numFmtId="0" fontId="11" fillId="6" borderId="5"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5"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26"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1" fillId="6" borderId="13" xfId="0" applyFont="1" applyFill="1" applyBorder="1" applyAlignment="1">
      <alignment horizontal="center" vertical="center" wrapText="1"/>
    </xf>
    <xf numFmtId="14" fontId="11" fillId="6" borderId="26" xfId="0" applyNumberFormat="1" applyFont="1" applyFill="1" applyBorder="1" applyAlignment="1">
      <alignment horizontal="center" vertical="center" wrapText="1"/>
    </xf>
    <xf numFmtId="0" fontId="11" fillId="6" borderId="26" xfId="0" applyFont="1" applyFill="1" applyBorder="1" applyAlignment="1">
      <alignment horizontal="center" wrapText="1"/>
    </xf>
    <xf numFmtId="0" fontId="11" fillId="6" borderId="13" xfId="0" applyFont="1" applyFill="1" applyBorder="1" applyAlignment="1">
      <alignment horizontal="center" wrapText="1"/>
    </xf>
    <xf numFmtId="0" fontId="11" fillId="0" borderId="5" xfId="0" applyFont="1" applyBorder="1" applyAlignment="1">
      <alignment horizontal="center" vertical="center" wrapText="1"/>
    </xf>
    <xf numFmtId="0" fontId="11" fillId="0" borderId="28" xfId="0" applyFont="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9" fillId="0" borderId="20"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9" fontId="19" fillId="6" borderId="20" xfId="0" applyNumberFormat="1" applyFont="1" applyFill="1" applyBorder="1" applyAlignment="1">
      <alignment horizontal="center" vertical="center"/>
    </xf>
    <xf numFmtId="9" fontId="19" fillId="6" borderId="19" xfId="0" applyNumberFormat="1" applyFont="1" applyFill="1" applyBorder="1" applyAlignment="1">
      <alignment horizontal="center" vertical="center"/>
    </xf>
    <xf numFmtId="9" fontId="19" fillId="6" borderId="5" xfId="0" applyNumberFormat="1" applyFont="1" applyFill="1" applyBorder="1" applyAlignment="1">
      <alignment horizontal="center"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5" xfId="0" applyFont="1" applyFill="1" applyBorder="1" applyAlignment="1">
      <alignment horizontal="center" vertical="center"/>
    </xf>
    <xf numFmtId="14" fontId="11" fillId="6" borderId="20"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14" fontId="11" fillId="6" borderId="20" xfId="0" applyNumberFormat="1" applyFont="1" applyFill="1" applyBorder="1" applyAlignment="1">
      <alignment horizontal="center" vertical="center"/>
    </xf>
    <xf numFmtId="14" fontId="11" fillId="6" borderId="19" xfId="0" applyNumberFormat="1" applyFont="1" applyFill="1" applyBorder="1" applyAlignment="1">
      <alignment horizontal="center" vertical="center"/>
    </xf>
    <xf numFmtId="14" fontId="11" fillId="6" borderId="5" xfId="0" applyNumberFormat="1" applyFont="1" applyFill="1" applyBorder="1" applyAlignment="1">
      <alignment horizontal="center" vertical="center"/>
    </xf>
    <xf numFmtId="0" fontId="11" fillId="6" borderId="26" xfId="0" applyFont="1" applyFill="1" applyBorder="1" applyAlignment="1">
      <alignment horizontal="center" vertical="center"/>
    </xf>
    <xf numFmtId="0" fontId="11" fillId="6" borderId="13" xfId="0" applyFont="1" applyFill="1" applyBorder="1" applyAlignment="1">
      <alignment horizontal="center" vertical="center"/>
    </xf>
    <xf numFmtId="14" fontId="11" fillId="6" borderId="1" xfId="0" applyNumberFormat="1"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0" xfId="0" applyFont="1" applyBorder="1" applyAlignment="1">
      <alignment horizontal="center" vertical="center" wrapText="1"/>
    </xf>
    <xf numFmtId="0" fontId="11" fillId="6" borderId="20" xfId="0" applyFont="1" applyFill="1" applyBorder="1" applyAlignment="1">
      <alignment horizontal="center" wrapText="1"/>
    </xf>
    <xf numFmtId="0" fontId="11" fillId="6" borderId="19" xfId="0" applyFont="1" applyFill="1" applyBorder="1" applyAlignment="1">
      <alignment horizontal="center" wrapText="1"/>
    </xf>
    <xf numFmtId="0" fontId="11" fillId="6" borderId="5" xfId="0" applyFont="1" applyFill="1" applyBorder="1" applyAlignment="1">
      <alignment horizontal="center" wrapText="1"/>
    </xf>
    <xf numFmtId="14" fontId="11" fillId="0" borderId="20" xfId="0" applyNumberFormat="1" applyFont="1" applyBorder="1" applyAlignment="1">
      <alignment horizontal="center" vertical="center" wrapText="1"/>
    </xf>
    <xf numFmtId="14" fontId="11" fillId="0" borderId="19"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21" fillId="10" borderId="1"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5" xfId="0" applyFont="1" applyBorder="1" applyAlignment="1">
      <alignment horizontal="center" vertical="center" wrapText="1"/>
    </xf>
    <xf numFmtId="0" fontId="21" fillId="8" borderId="7"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1" fillId="8" borderId="19" xfId="0" applyFont="1" applyFill="1" applyBorder="1" applyAlignment="1">
      <alignment horizontal="center" vertical="center" wrapText="1"/>
    </xf>
    <xf numFmtId="9" fontId="11" fillId="6" borderId="20" xfId="0" applyNumberFormat="1" applyFont="1" applyFill="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12" fillId="6" borderId="0" xfId="0" applyFont="1" applyFill="1" applyAlignment="1"/>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12" fillId="10" borderId="24" xfId="0" applyFont="1" applyFill="1" applyBorder="1" applyAlignment="1">
      <alignment horizontal="center" vertical="center"/>
    </xf>
    <xf numFmtId="0" fontId="21" fillId="9" borderId="7" xfId="2"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27" xfId="0" applyFont="1" applyFill="1" applyBorder="1" applyAlignment="1">
      <alignment horizontal="center" vertical="center" wrapText="1"/>
    </xf>
    <xf numFmtId="0" fontId="21" fillId="8" borderId="14" xfId="0" applyFont="1" applyFill="1" applyBorder="1" applyAlignment="1">
      <alignment horizontal="center" vertical="center" wrapText="1"/>
    </xf>
    <xf numFmtId="14" fontId="1" fillId="6" borderId="1" xfId="0" applyNumberFormat="1" applyFont="1" applyFill="1" applyBorder="1" applyAlignment="1">
      <alignment vertical="center" wrapText="1"/>
    </xf>
    <xf numFmtId="0" fontId="11" fillId="6" borderId="1" xfId="0" applyFont="1" applyFill="1" applyBorder="1" applyAlignment="1">
      <alignment wrapText="1"/>
    </xf>
    <xf numFmtId="0" fontId="19" fillId="0" borderId="29" xfId="0" applyFont="1" applyBorder="1" applyAlignment="1">
      <alignment horizontal="center" vertical="center" wrapText="1"/>
    </xf>
  </cellXfs>
  <cellStyles count="3">
    <cellStyle name="Normal" xfId="0" builtinId="0"/>
    <cellStyle name="Normal 2" xfId="2"/>
    <cellStyle name="Normal 4" xfId="1"/>
  </cellStyles>
  <dxfs count="164">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698501</xdr:colOff>
      <xdr:row>0</xdr:row>
      <xdr:rowOff>41275</xdr:rowOff>
    </xdr:from>
    <xdr:to>
      <xdr:col>1</xdr:col>
      <xdr:colOff>877095</xdr:colOff>
      <xdr:row>0</xdr:row>
      <xdr:rowOff>474877</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1" y="41275"/>
          <a:ext cx="1555750" cy="43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19</xdr:row>
      <xdr:rowOff>0</xdr:rowOff>
    </xdr:from>
    <xdr:to>
      <xdr:col>21</xdr:col>
      <xdr:colOff>702733</xdr:colOff>
      <xdr:row>19</xdr:row>
      <xdr:rowOff>550182</xdr:rowOff>
    </xdr:to>
    <xdr:sp macro="" textlink="">
      <xdr:nvSpPr>
        <xdr:cNvPr id="32" name="Object 19" hidden="1">
          <a:extLst>
            <a:ext uri="{63B3BB69-23CF-44E3-9099-C40C66FF867C}">
              <a14:compatExt xmlns:a14="http://schemas.microsoft.com/office/drawing/2010/main" spid="_x0000_s11283"/>
            </a:ext>
          </a:extLst>
        </xdr:cNvPr>
        <xdr:cNvSpPr/>
      </xdr:nvSpPr>
      <xdr:spPr>
        <a:xfrm>
          <a:off x="19002375" y="3657600"/>
          <a:ext cx="702733" cy="536575"/>
        </a:xfrm>
        <a:prstGeom prst="rect">
          <a:avLst/>
        </a:prstGeom>
      </xdr:spPr>
    </xdr:sp>
    <xdr:clientData/>
  </xdr:twoCellAnchor>
  <xdr:twoCellAnchor editAs="oneCell">
    <xdr:from>
      <xdr:col>10</xdr:col>
      <xdr:colOff>214313</xdr:colOff>
      <xdr:row>24</xdr:row>
      <xdr:rowOff>47625</xdr:rowOff>
    </xdr:from>
    <xdr:to>
      <xdr:col>11</xdr:col>
      <xdr:colOff>382192</xdr:colOff>
      <xdr:row>28</xdr:row>
      <xdr:rowOff>17189</xdr:rowOff>
    </xdr:to>
    <xdr:pic>
      <xdr:nvPicPr>
        <xdr:cNvPr id="3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10813" y="51363563"/>
          <a:ext cx="1215629" cy="731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19</xdr:row>
      <xdr:rowOff>0</xdr:rowOff>
    </xdr:from>
    <xdr:to>
      <xdr:col>21</xdr:col>
      <xdr:colOff>702733</xdr:colOff>
      <xdr:row>19</xdr:row>
      <xdr:rowOff>536575</xdr:rowOff>
    </xdr:to>
    <xdr:sp macro="" textlink="">
      <xdr:nvSpPr>
        <xdr:cNvPr id="3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536575</xdr:rowOff>
    </xdr:to>
    <xdr:sp macro="" textlink="">
      <xdr:nvSpPr>
        <xdr:cNvPr id="2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527050</xdr:rowOff>
    </xdr:to>
    <xdr:sp macro="" textlink="">
      <xdr:nvSpPr>
        <xdr:cNvPr id="29"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21</xdr:col>
      <xdr:colOff>0</xdr:colOff>
      <xdr:row>19</xdr:row>
      <xdr:rowOff>0</xdr:rowOff>
    </xdr:from>
    <xdr:to>
      <xdr:col>21</xdr:col>
      <xdr:colOff>702733</xdr:colOff>
      <xdr:row>19</xdr:row>
      <xdr:rowOff>536575</xdr:rowOff>
    </xdr:to>
    <xdr:sp macro="" textlink="">
      <xdr:nvSpPr>
        <xdr:cNvPr id="12"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527050</xdr:rowOff>
    </xdr:to>
    <xdr:sp macro="" textlink="">
      <xdr:nvSpPr>
        <xdr:cNvPr id="13"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21</xdr:col>
          <xdr:colOff>457201</xdr:colOff>
          <xdr:row>19</xdr:row>
          <xdr:rowOff>335756</xdr:rowOff>
        </xdr:from>
        <xdr:to>
          <xdr:col>21</xdr:col>
          <xdr:colOff>1378835</xdr:colOff>
          <xdr:row>19</xdr:row>
          <xdr:rowOff>2202655</xdr:rowOff>
        </xdr:to>
        <xdr:sp macro="" textlink="">
          <xdr:nvSpPr>
            <xdr:cNvPr id="15580" name="Object 220" hidden="1">
              <a:extLst>
                <a:ext uri="{63B3BB69-23CF-44E3-9099-C40C66FF867C}">
                  <a14:compatExt spid="_x0000_s155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452437</xdr:colOff>
          <xdr:row>19</xdr:row>
          <xdr:rowOff>2521742</xdr:rowOff>
        </xdr:from>
        <xdr:to>
          <xdr:col>21</xdr:col>
          <xdr:colOff>1483008</xdr:colOff>
          <xdr:row>20</xdr:row>
          <xdr:rowOff>345280</xdr:rowOff>
        </xdr:to>
        <xdr:sp macro="" textlink="">
          <xdr:nvSpPr>
            <xdr:cNvPr id="15581" name="Object 221" hidden="1">
              <a:extLst>
                <a:ext uri="{63B3BB69-23CF-44E3-9099-C40C66FF867C}">
                  <a14:compatExt spid="_x0000_s155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15</xdr:row>
          <xdr:rowOff>123825</xdr:rowOff>
        </xdr:from>
        <xdr:to>
          <xdr:col>21</xdr:col>
          <xdr:colOff>657225</xdr:colOff>
          <xdr:row>15</xdr:row>
          <xdr:rowOff>1028700</xdr:rowOff>
        </xdr:to>
        <xdr:sp macro="" textlink="">
          <xdr:nvSpPr>
            <xdr:cNvPr id="15588" name="Object 228" hidden="1">
              <a:extLst>
                <a:ext uri="{63B3BB69-23CF-44E3-9099-C40C66FF867C}">
                  <a14:compatExt spid="_x0000_s155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895350</xdr:colOff>
          <xdr:row>15</xdr:row>
          <xdr:rowOff>123825</xdr:rowOff>
        </xdr:from>
        <xdr:to>
          <xdr:col>21</xdr:col>
          <xdr:colOff>1466850</xdr:colOff>
          <xdr:row>15</xdr:row>
          <xdr:rowOff>1000125</xdr:rowOff>
        </xdr:to>
        <xdr:sp macro="" textlink="">
          <xdr:nvSpPr>
            <xdr:cNvPr id="15589" name="Object 229" hidden="1">
              <a:extLst>
                <a:ext uri="{63B3BB69-23CF-44E3-9099-C40C66FF867C}">
                  <a14:compatExt spid="_x0000_s155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15</xdr:row>
          <xdr:rowOff>1133475</xdr:rowOff>
        </xdr:from>
        <xdr:to>
          <xdr:col>21</xdr:col>
          <xdr:colOff>1504950</xdr:colOff>
          <xdr:row>15</xdr:row>
          <xdr:rowOff>1628775</xdr:rowOff>
        </xdr:to>
        <xdr:sp macro="" textlink="">
          <xdr:nvSpPr>
            <xdr:cNvPr id="15590" name="Object 230" hidden="1">
              <a:extLst>
                <a:ext uri="{63B3BB69-23CF-44E3-9099-C40C66FF867C}">
                  <a14:compatExt spid="_x0000_s155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523875</xdr:colOff>
          <xdr:row>15</xdr:row>
          <xdr:rowOff>1704975</xdr:rowOff>
        </xdr:from>
        <xdr:to>
          <xdr:col>21</xdr:col>
          <xdr:colOff>1276350</xdr:colOff>
          <xdr:row>15</xdr:row>
          <xdr:rowOff>2590800</xdr:rowOff>
        </xdr:to>
        <xdr:sp macro="" textlink="">
          <xdr:nvSpPr>
            <xdr:cNvPr id="15591" name="Object 231" hidden="1">
              <a:extLst>
                <a:ext uri="{63B3BB69-23CF-44E3-9099-C40C66FF867C}">
                  <a14:compatExt spid="_x0000_s1559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21</xdr:col>
      <xdr:colOff>0</xdr:colOff>
      <xdr:row>19</xdr:row>
      <xdr:rowOff>0</xdr:rowOff>
    </xdr:from>
    <xdr:to>
      <xdr:col>21</xdr:col>
      <xdr:colOff>702733</xdr:colOff>
      <xdr:row>19</xdr:row>
      <xdr:rowOff>536575</xdr:rowOff>
    </xdr:to>
    <xdr:sp macro="" textlink="">
      <xdr:nvSpPr>
        <xdr:cNvPr id="25"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527050</xdr:rowOff>
    </xdr:to>
    <xdr:sp macro="" textlink="">
      <xdr:nvSpPr>
        <xdr:cNvPr id="26"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21</xdr:col>
          <xdr:colOff>485776</xdr:colOff>
          <xdr:row>22</xdr:row>
          <xdr:rowOff>126207</xdr:rowOff>
        </xdr:from>
        <xdr:to>
          <xdr:col>21</xdr:col>
          <xdr:colOff>1262064</xdr:colOff>
          <xdr:row>22</xdr:row>
          <xdr:rowOff>2108025</xdr:rowOff>
        </xdr:to>
        <xdr:sp macro="" textlink="">
          <xdr:nvSpPr>
            <xdr:cNvPr id="15597" name="Object 237" hidden="1">
              <a:extLst>
                <a:ext uri="{63B3BB69-23CF-44E3-9099-C40C66FF867C}">
                  <a14:compatExt spid="_x0000_s155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20RIESGO%201%20CORRUPCION.doc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S%20RIESGO%202%20CORRUPCION.doc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GENOVA.pd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QUIMBAYA.pdf"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TEBAIDA.pdf"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EVIDENCIAS%20FOTOGRAFICAS.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vmlDrawing" Target="../drawings/vmlDrawing1.vml"/><Relationship Id="rId7" Type="http://schemas.openxmlformats.org/officeDocument/2006/relationships/image" Target="../media/image6.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5.emf"/><Relationship Id="rId11" Type="http://schemas.openxmlformats.org/officeDocument/2006/relationships/image" Target="../media/image9.emf"/><Relationship Id="rId5" Type="http://schemas.openxmlformats.org/officeDocument/2006/relationships/image" Target="../media/image4.emf"/><Relationship Id="rId10" Type="http://schemas.openxmlformats.org/officeDocument/2006/relationships/oleObject" Target="../embeddings/oleObject1.bin"/><Relationship Id="rId4" Type="http://schemas.openxmlformats.org/officeDocument/2006/relationships/image" Target="../media/image3.emf"/><Relationship Id="rId9" Type="http://schemas.openxmlformats.org/officeDocument/2006/relationships/image" Target="../media/image8.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75"/>
      <c r="B1" s="80" t="s">
        <v>49</v>
      </c>
      <c r="C1" s="80"/>
      <c r="D1" s="80"/>
      <c r="E1" s="81"/>
    </row>
    <row r="2" spans="1:12" ht="14.25" customHeight="1" x14ac:dyDescent="0.2">
      <c r="A2" s="76"/>
      <c r="B2" s="82"/>
      <c r="C2" s="82"/>
      <c r="D2" s="82"/>
      <c r="E2" s="83"/>
    </row>
    <row r="3" spans="1:12" ht="14.25" customHeight="1" x14ac:dyDescent="0.2">
      <c r="A3" s="76"/>
      <c r="B3" s="82"/>
      <c r="C3" s="82"/>
      <c r="D3" s="82"/>
      <c r="E3" s="83"/>
    </row>
    <row r="4" spans="1:12" ht="14.25" customHeight="1" x14ac:dyDescent="0.2">
      <c r="A4" s="76"/>
      <c r="B4" s="82"/>
      <c r="C4" s="82"/>
      <c r="D4" s="82"/>
      <c r="E4" s="83"/>
    </row>
    <row r="5" spans="1:12" ht="14.25" customHeight="1" x14ac:dyDescent="0.2">
      <c r="A5" s="76"/>
      <c r="B5" s="82"/>
      <c r="C5" s="82"/>
      <c r="D5" s="82"/>
      <c r="E5" s="83"/>
    </row>
    <row r="6" spans="1:12" ht="24.95" customHeight="1" x14ac:dyDescent="0.2">
      <c r="A6" s="14" t="s">
        <v>48</v>
      </c>
      <c r="B6" s="11" t="s">
        <v>73</v>
      </c>
      <c r="C6" s="11" t="s">
        <v>74</v>
      </c>
      <c r="D6" s="11" t="s">
        <v>75</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77" t="s">
        <v>2</v>
      </c>
      <c r="D9" s="78"/>
      <c r="E9" s="79"/>
      <c r="F9" s="10"/>
      <c r="G9" s="10"/>
      <c r="H9" s="10"/>
      <c r="I9" s="10"/>
      <c r="J9" s="10"/>
      <c r="K9" s="10"/>
      <c r="L9" s="10"/>
    </row>
    <row r="10" spans="1:12" s="3" customFormat="1" ht="99.95" customHeight="1" x14ac:dyDescent="0.25">
      <c r="A10" s="19" t="s">
        <v>29</v>
      </c>
      <c r="B10" s="2">
        <v>3</v>
      </c>
      <c r="C10" s="5" t="s">
        <v>38</v>
      </c>
      <c r="D10" s="13" t="s">
        <v>39</v>
      </c>
      <c r="E10" s="20" t="s">
        <v>40</v>
      </c>
      <c r="F10" s="10"/>
      <c r="G10" s="10"/>
      <c r="H10" s="10"/>
      <c r="I10" s="10"/>
      <c r="J10" s="10"/>
      <c r="K10" s="10"/>
      <c r="L10" s="10"/>
    </row>
    <row r="11" spans="1:12" s="3" customFormat="1" ht="99.95" customHeight="1" x14ac:dyDescent="0.25">
      <c r="A11" s="19" t="s">
        <v>28</v>
      </c>
      <c r="B11" s="2">
        <v>2</v>
      </c>
      <c r="C11" s="4" t="s">
        <v>37</v>
      </c>
      <c r="D11" s="5" t="s">
        <v>41</v>
      </c>
      <c r="E11" s="21" t="s">
        <v>42</v>
      </c>
      <c r="F11" s="10"/>
      <c r="G11" s="10"/>
      <c r="H11" s="10"/>
      <c r="I11" s="10"/>
      <c r="J11" s="10"/>
      <c r="K11" s="10"/>
      <c r="L11" s="10"/>
    </row>
    <row r="12" spans="1:12" s="3" customFormat="1" ht="99.95" customHeight="1" x14ac:dyDescent="0.25">
      <c r="A12" s="19" t="s">
        <v>27</v>
      </c>
      <c r="B12" s="2">
        <v>1</v>
      </c>
      <c r="C12" s="4" t="s">
        <v>43</v>
      </c>
      <c r="D12" s="4" t="s">
        <v>37</v>
      </c>
      <c r="E12" s="22" t="s">
        <v>41</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29"/>
    </row>
    <row r="21" spans="1:4" s="8" customFormat="1" x14ac:dyDescent="0.2">
      <c r="A21" s="9" t="s">
        <v>7</v>
      </c>
    </row>
    <row r="22" spans="1:4" s="8" customFormat="1" x14ac:dyDescent="0.2">
      <c r="A22" s="9" t="s">
        <v>8</v>
      </c>
      <c r="D22" s="28"/>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0"/>
  <sheetViews>
    <sheetView tabSelected="1" zoomScale="80" zoomScaleNormal="80" workbookViewId="0">
      <selection activeCell="B23" sqref="B23"/>
    </sheetView>
  </sheetViews>
  <sheetFormatPr baseColWidth="10" defaultRowHeight="15" x14ac:dyDescent="0.25"/>
  <cols>
    <col min="1" max="1" width="20.5703125" customWidth="1"/>
    <col min="2" max="2" width="30.42578125" customWidth="1"/>
    <col min="3" max="3" width="14.85546875" customWidth="1"/>
    <col min="4" max="4" width="15.42578125" customWidth="1"/>
    <col min="5" max="5" width="17.140625" customWidth="1"/>
    <col min="10" max="10" width="31.5703125" customWidth="1"/>
    <col min="11" max="11" width="15.7109375" customWidth="1"/>
    <col min="13" max="13" width="12.140625" customWidth="1"/>
    <col min="14" max="14" width="12.85546875" customWidth="1"/>
    <col min="15" max="15" width="23" customWidth="1"/>
    <col min="16" max="16" width="15.140625" customWidth="1"/>
    <col min="17" max="17" width="14.7109375" customWidth="1"/>
    <col min="18" max="18" width="17.42578125" customWidth="1"/>
    <col min="19" max="19" width="14" customWidth="1"/>
    <col min="20" max="20" width="17.5703125" customWidth="1"/>
    <col min="21" max="21" width="16.7109375" customWidth="1"/>
    <col min="22" max="22" width="27" customWidth="1"/>
    <col min="23" max="23" width="18" customWidth="1"/>
    <col min="24" max="24" width="31.85546875" customWidth="1"/>
    <col min="25" max="25" width="18.28515625" customWidth="1"/>
  </cols>
  <sheetData>
    <row r="1" spans="1:26" ht="45.75" customHeight="1" x14ac:dyDescent="0.25">
      <c r="A1" s="146"/>
      <c r="B1" s="146"/>
      <c r="C1" s="147" t="s">
        <v>64</v>
      </c>
      <c r="D1" s="148"/>
      <c r="E1" s="148"/>
      <c r="F1" s="148"/>
      <c r="G1" s="148"/>
      <c r="H1" s="148"/>
      <c r="I1" s="148"/>
      <c r="J1" s="148"/>
      <c r="K1" s="148"/>
      <c r="L1" s="148"/>
      <c r="M1" s="148"/>
      <c r="N1" s="148"/>
      <c r="O1" s="148"/>
      <c r="P1" s="148"/>
      <c r="Q1" s="148"/>
      <c r="R1" s="148"/>
      <c r="S1" s="148"/>
      <c r="T1" s="148"/>
      <c r="U1" s="148"/>
      <c r="V1" s="31"/>
      <c r="W1" s="31"/>
      <c r="X1" s="31"/>
      <c r="Y1" s="31"/>
    </row>
    <row r="2" spans="1:26" ht="21" customHeight="1" thickBot="1" x14ac:dyDescent="0.3">
      <c r="A2" s="149"/>
      <c r="B2" s="149"/>
      <c r="C2" s="148" t="s">
        <v>70</v>
      </c>
      <c r="D2" s="148"/>
      <c r="E2" s="148"/>
      <c r="F2" s="32"/>
      <c r="G2" s="148" t="s">
        <v>77</v>
      </c>
      <c r="H2" s="148"/>
      <c r="I2" s="148"/>
      <c r="J2" s="148"/>
      <c r="K2" s="148"/>
      <c r="L2" s="148"/>
      <c r="M2" s="148"/>
      <c r="N2" s="148"/>
      <c r="O2" s="148" t="s">
        <v>35</v>
      </c>
      <c r="P2" s="148"/>
      <c r="Q2" s="148"/>
      <c r="R2" s="148"/>
      <c r="S2" s="148"/>
      <c r="T2" s="148"/>
      <c r="U2" s="148"/>
      <c r="V2" s="31"/>
      <c r="W2" s="31"/>
      <c r="X2" s="31"/>
      <c r="Y2" s="31"/>
    </row>
    <row r="3" spans="1:26" ht="15.75" thickBot="1" x14ac:dyDescent="0.3">
      <c r="A3" s="39"/>
      <c r="B3" s="39"/>
      <c r="C3" s="40"/>
      <c r="D3" s="40"/>
      <c r="E3" s="40"/>
      <c r="F3" s="41"/>
      <c r="G3" s="152" t="s">
        <v>50</v>
      </c>
      <c r="H3" s="153"/>
      <c r="I3" s="154"/>
      <c r="J3" s="42"/>
      <c r="K3" s="152" t="s">
        <v>52</v>
      </c>
      <c r="L3" s="153"/>
      <c r="M3" s="154"/>
      <c r="N3" s="40"/>
      <c r="O3" s="41"/>
      <c r="P3" s="43"/>
      <c r="Q3" s="43"/>
      <c r="R3" s="43"/>
      <c r="S3" s="43"/>
      <c r="T3" s="43"/>
      <c r="U3" s="43"/>
      <c r="V3" s="30"/>
      <c r="W3" s="30"/>
      <c r="X3" s="30"/>
      <c r="Y3" s="30"/>
    </row>
    <row r="4" spans="1:26" ht="51" customHeight="1" x14ac:dyDescent="0.25">
      <c r="A4" s="140" t="s">
        <v>62</v>
      </c>
      <c r="B4" s="140" t="s">
        <v>30</v>
      </c>
      <c r="C4" s="155" t="s">
        <v>36</v>
      </c>
      <c r="D4" s="155"/>
      <c r="E4" s="140" t="s">
        <v>63</v>
      </c>
      <c r="F4" s="143" t="s">
        <v>66</v>
      </c>
      <c r="G4" s="140" t="s">
        <v>33</v>
      </c>
      <c r="H4" s="140" t="s">
        <v>34</v>
      </c>
      <c r="I4" s="140" t="s">
        <v>56</v>
      </c>
      <c r="J4" s="143" t="s">
        <v>51</v>
      </c>
      <c r="K4" s="140" t="s">
        <v>33</v>
      </c>
      <c r="L4" s="140" t="s">
        <v>34</v>
      </c>
      <c r="M4" s="140" t="s">
        <v>57</v>
      </c>
      <c r="N4" s="140" t="s">
        <v>65</v>
      </c>
      <c r="O4" s="140" t="s">
        <v>58</v>
      </c>
      <c r="P4" s="142" t="s">
        <v>61</v>
      </c>
      <c r="Q4" s="142" t="s">
        <v>53</v>
      </c>
      <c r="R4" s="143" t="s">
        <v>54</v>
      </c>
      <c r="S4" s="143" t="s">
        <v>59</v>
      </c>
      <c r="T4" s="156" t="s">
        <v>60</v>
      </c>
      <c r="U4" s="158" t="s">
        <v>84</v>
      </c>
      <c r="V4" s="136" t="s">
        <v>67</v>
      </c>
      <c r="W4" s="136"/>
      <c r="X4" s="71" t="s">
        <v>71</v>
      </c>
      <c r="Y4" s="72" t="s">
        <v>72</v>
      </c>
    </row>
    <row r="5" spans="1:26" ht="43.5" customHeight="1" x14ac:dyDescent="0.25">
      <c r="A5" s="141"/>
      <c r="B5" s="141"/>
      <c r="C5" s="73" t="s">
        <v>32</v>
      </c>
      <c r="D5" s="73" t="s">
        <v>31</v>
      </c>
      <c r="E5" s="141"/>
      <c r="F5" s="144"/>
      <c r="G5" s="141"/>
      <c r="H5" s="141"/>
      <c r="I5" s="141"/>
      <c r="J5" s="144"/>
      <c r="K5" s="141"/>
      <c r="L5" s="141"/>
      <c r="M5" s="141"/>
      <c r="N5" s="141"/>
      <c r="O5" s="141"/>
      <c r="P5" s="141"/>
      <c r="Q5" s="141"/>
      <c r="R5" s="144"/>
      <c r="S5" s="144"/>
      <c r="T5" s="157"/>
      <c r="U5" s="159"/>
      <c r="V5" s="74" t="s">
        <v>68</v>
      </c>
      <c r="W5" s="74" t="s">
        <v>55</v>
      </c>
      <c r="X5" s="74" t="s">
        <v>76</v>
      </c>
      <c r="Y5" s="74" t="s">
        <v>69</v>
      </c>
    </row>
    <row r="6" spans="1:26" ht="88.5" customHeight="1" x14ac:dyDescent="0.25">
      <c r="A6" s="137" t="s">
        <v>85</v>
      </c>
      <c r="B6" s="93" t="s">
        <v>128</v>
      </c>
      <c r="C6" s="93" t="s">
        <v>10</v>
      </c>
      <c r="D6" s="93" t="s">
        <v>129</v>
      </c>
      <c r="E6" s="93" t="s">
        <v>86</v>
      </c>
      <c r="F6" s="93" t="s">
        <v>87</v>
      </c>
      <c r="G6" s="112">
        <v>2</v>
      </c>
      <c r="H6" s="93">
        <v>20</v>
      </c>
      <c r="I6" s="129" t="str">
        <f>IF(G6*H6=5,[1]CALIFICACION!$C$12,IF(G6*H6=10,[1]CALIFICACION!$C$11,IF(G6*H6=15,[1]CALIFICACION!$C$10,IF(G6*H6=20,[1]CALIFICACION!$D$11,IF(G6*H6=30,[1]CALIFICACION!$D$10,IF(G6*H6=40,[1]CALIFICACION!$E$11,IF(G6*H6=60,[1]CALIFICACION!$E$10)))))))</f>
        <v>40- Zona de Riesgo ALTA</v>
      </c>
      <c r="J6" s="129" t="s">
        <v>130</v>
      </c>
      <c r="K6" s="112">
        <v>2</v>
      </c>
      <c r="L6" s="112">
        <v>20</v>
      </c>
      <c r="M6" s="129" t="str">
        <f>IF(K6*L6=5,[1]CALIFICACION!$C$12,IF(K6*L6=10,[1]CALIFICACION!$C$11,IF(K6*L6=15,[1]CALIFICACION!$C$10,IF(K6*L6=20,[1]CALIFICACION!$D$11,IF(K6*L6=30,[1]CALIFICACION!$D$10,IF(K6*L6=40,[1]CALIFICACION!$E$11,IF(K6*L6=60,[1]CALIFICACION!$E$10)))))))</f>
        <v>40- Zona de Riesgo ALTA</v>
      </c>
      <c r="N6" s="112" t="s">
        <v>18</v>
      </c>
      <c r="O6" s="93" t="s">
        <v>131</v>
      </c>
      <c r="P6" s="145">
        <v>1</v>
      </c>
      <c r="Q6" s="93" t="s">
        <v>88</v>
      </c>
      <c r="R6" s="93" t="s">
        <v>132</v>
      </c>
      <c r="S6" s="118">
        <v>44682</v>
      </c>
      <c r="T6" s="115">
        <v>44804</v>
      </c>
      <c r="U6" s="133" t="s">
        <v>133</v>
      </c>
      <c r="V6" s="93" t="s">
        <v>140</v>
      </c>
      <c r="W6" s="129" t="s">
        <v>89</v>
      </c>
      <c r="X6" s="93" t="s">
        <v>141</v>
      </c>
      <c r="Y6" s="130"/>
    </row>
    <row r="7" spans="1:26" ht="81" customHeight="1" x14ac:dyDescent="0.25">
      <c r="A7" s="138"/>
      <c r="B7" s="102"/>
      <c r="C7" s="102"/>
      <c r="D7" s="102"/>
      <c r="E7" s="102"/>
      <c r="F7" s="102"/>
      <c r="G7" s="113"/>
      <c r="H7" s="102"/>
      <c r="I7" s="127"/>
      <c r="J7" s="127"/>
      <c r="K7" s="113"/>
      <c r="L7" s="113"/>
      <c r="M7" s="127"/>
      <c r="N7" s="113"/>
      <c r="O7" s="102"/>
      <c r="P7" s="102"/>
      <c r="Q7" s="102"/>
      <c r="R7" s="102"/>
      <c r="S7" s="113"/>
      <c r="T7" s="102"/>
      <c r="U7" s="134"/>
      <c r="V7" s="102"/>
      <c r="W7" s="127"/>
      <c r="X7" s="102"/>
      <c r="Y7" s="131"/>
    </row>
    <row r="8" spans="1:26" ht="95.25" customHeight="1" x14ac:dyDescent="0.25">
      <c r="A8" s="138"/>
      <c r="B8" s="102"/>
      <c r="C8" s="102"/>
      <c r="D8" s="102"/>
      <c r="E8" s="102"/>
      <c r="F8" s="102"/>
      <c r="G8" s="113"/>
      <c r="H8" s="102"/>
      <c r="I8" s="127"/>
      <c r="J8" s="127"/>
      <c r="K8" s="113"/>
      <c r="L8" s="113"/>
      <c r="M8" s="127"/>
      <c r="N8" s="113"/>
      <c r="O8" s="102"/>
      <c r="P8" s="102"/>
      <c r="Q8" s="102"/>
      <c r="R8" s="102"/>
      <c r="S8" s="113"/>
      <c r="T8" s="102"/>
      <c r="U8" s="134"/>
      <c r="V8" s="102"/>
      <c r="W8" s="127"/>
      <c r="X8" s="102"/>
      <c r="Y8" s="131"/>
    </row>
    <row r="9" spans="1:26" ht="129" customHeight="1" thickBot="1" x14ac:dyDescent="0.3">
      <c r="A9" s="139"/>
      <c r="B9" s="88"/>
      <c r="C9" s="88"/>
      <c r="D9" s="88"/>
      <c r="E9" s="88"/>
      <c r="F9" s="88"/>
      <c r="G9" s="114"/>
      <c r="H9" s="88"/>
      <c r="I9" s="100"/>
      <c r="J9" s="100"/>
      <c r="K9" s="114"/>
      <c r="L9" s="114"/>
      <c r="M9" s="100"/>
      <c r="N9" s="114"/>
      <c r="O9" s="88"/>
      <c r="P9" s="88"/>
      <c r="Q9" s="88"/>
      <c r="R9" s="88"/>
      <c r="S9" s="114"/>
      <c r="T9" s="88"/>
      <c r="U9" s="135"/>
      <c r="V9" s="88"/>
      <c r="W9" s="100"/>
      <c r="X9" s="88"/>
      <c r="Y9" s="132"/>
    </row>
    <row r="10" spans="1:26" ht="95.25" customHeight="1" x14ac:dyDescent="0.25">
      <c r="A10" s="92" t="s">
        <v>139</v>
      </c>
      <c r="B10" s="92" t="s">
        <v>91</v>
      </c>
      <c r="C10" s="121" t="s">
        <v>10</v>
      </c>
      <c r="D10" s="92" t="s">
        <v>92</v>
      </c>
      <c r="E10" s="92" t="s">
        <v>93</v>
      </c>
      <c r="F10" s="92" t="s">
        <v>94</v>
      </c>
      <c r="G10" s="92">
        <v>3</v>
      </c>
      <c r="H10" s="92">
        <v>5</v>
      </c>
      <c r="I10" s="126" t="str">
        <f>IF(G10*H10=5,[1]CALIFICACION!$C$12,IF(G10*H10=10,[1]CALIFICACION!$C$11,IF(G10*H10=15,[1]CALIFICACION!$C$10,IF(G10*H10=20,[1]CALIFICACION!$D$11,IF(G10*H10=30,[1]CALIFICACION!$D$10,IF(G10*H10=40,[1]CALIFICACION!$E$11,IF(G10*H10=60,[1]CALIFICACION!$E$10)))))))</f>
        <v>15- Zona de Riesgo MODERADA</v>
      </c>
      <c r="J10" s="126" t="s">
        <v>161</v>
      </c>
      <c r="K10" s="121">
        <v>2</v>
      </c>
      <c r="L10" s="92">
        <v>5</v>
      </c>
      <c r="M10" s="126" t="str">
        <f>IF(K10*L10=5,[1]CALIFICACION!$C$12,IF(K10*L10=10,[1]CALIFICACION!$C$11,IF(K10*L10=15,[1]CALIFICACION!$C$10,IF(K10*L10=20,[2]CALIFICACION!$D$11,IF(K10*L10=30,[1]CALIFICACION!$D$10,IF(K10*L10=40,[1]CALIFICACION!$E$11,IF(K10*L10=60,[1]CALIFICACION!$E$10)))))))</f>
        <v>10- Zona de Riesgo BAJA</v>
      </c>
      <c r="N10" s="92" t="s">
        <v>18</v>
      </c>
      <c r="O10" s="106" t="s">
        <v>162</v>
      </c>
      <c r="P10" s="109" t="s">
        <v>143</v>
      </c>
      <c r="Q10" s="93" t="s">
        <v>163</v>
      </c>
      <c r="R10" s="112" t="s">
        <v>134</v>
      </c>
      <c r="S10" s="115">
        <v>44682</v>
      </c>
      <c r="T10" s="118">
        <v>44804</v>
      </c>
      <c r="U10" s="123"/>
      <c r="V10" s="93" t="s">
        <v>164</v>
      </c>
      <c r="W10" s="93" t="s">
        <v>165</v>
      </c>
      <c r="X10" s="104" t="s">
        <v>166</v>
      </c>
      <c r="Y10" s="105"/>
      <c r="Z10" s="105"/>
    </row>
    <row r="11" spans="1:26" ht="106.5" customHeight="1" x14ac:dyDescent="0.25">
      <c r="A11" s="102"/>
      <c r="B11" s="102"/>
      <c r="C11" s="113"/>
      <c r="D11" s="102"/>
      <c r="E11" s="102"/>
      <c r="F11" s="102"/>
      <c r="G11" s="102"/>
      <c r="H11" s="102"/>
      <c r="I11" s="127"/>
      <c r="J11" s="127"/>
      <c r="K11" s="113"/>
      <c r="L11" s="102"/>
      <c r="M11" s="127"/>
      <c r="N11" s="102"/>
      <c r="O11" s="107" t="s">
        <v>142</v>
      </c>
      <c r="P11" s="110" t="s">
        <v>146</v>
      </c>
      <c r="Q11" s="102" t="s">
        <v>147</v>
      </c>
      <c r="R11" s="113" t="s">
        <v>134</v>
      </c>
      <c r="S11" s="116"/>
      <c r="T11" s="119"/>
      <c r="U11" s="123"/>
      <c r="V11" s="102" t="s">
        <v>144</v>
      </c>
      <c r="W11" s="102" t="s">
        <v>145</v>
      </c>
      <c r="X11" s="104"/>
      <c r="Y11" s="105"/>
      <c r="Z11" s="105"/>
    </row>
    <row r="12" spans="1:26" ht="117" customHeight="1" x14ac:dyDescent="0.25">
      <c r="A12" s="102"/>
      <c r="B12" s="102"/>
      <c r="C12" s="113"/>
      <c r="D12" s="102"/>
      <c r="E12" s="102"/>
      <c r="F12" s="102"/>
      <c r="G12" s="102"/>
      <c r="H12" s="102"/>
      <c r="I12" s="127"/>
      <c r="J12" s="127"/>
      <c r="K12" s="113"/>
      <c r="L12" s="102"/>
      <c r="M12" s="127"/>
      <c r="N12" s="102"/>
      <c r="O12" s="107" t="s">
        <v>142</v>
      </c>
      <c r="P12" s="110" t="s">
        <v>146</v>
      </c>
      <c r="Q12" s="102" t="s">
        <v>147</v>
      </c>
      <c r="R12" s="113" t="s">
        <v>134</v>
      </c>
      <c r="S12" s="116"/>
      <c r="T12" s="119"/>
      <c r="U12" s="123"/>
      <c r="V12" s="102" t="s">
        <v>144</v>
      </c>
      <c r="W12" s="102" t="s">
        <v>145</v>
      </c>
      <c r="X12" s="104"/>
      <c r="Y12" s="105"/>
      <c r="Z12" s="105"/>
    </row>
    <row r="13" spans="1:26" ht="93" customHeight="1" x14ac:dyDescent="0.25">
      <c r="A13" s="102"/>
      <c r="B13" s="102"/>
      <c r="C13" s="113"/>
      <c r="D13" s="102"/>
      <c r="E13" s="102"/>
      <c r="F13" s="102"/>
      <c r="G13" s="102"/>
      <c r="H13" s="102"/>
      <c r="I13" s="127"/>
      <c r="J13" s="127"/>
      <c r="K13" s="113"/>
      <c r="L13" s="102"/>
      <c r="M13" s="127"/>
      <c r="N13" s="102"/>
      <c r="O13" s="107" t="s">
        <v>142</v>
      </c>
      <c r="P13" s="110" t="s">
        <v>146</v>
      </c>
      <c r="Q13" s="102" t="s">
        <v>147</v>
      </c>
      <c r="R13" s="113" t="s">
        <v>134</v>
      </c>
      <c r="S13" s="116"/>
      <c r="T13" s="119"/>
      <c r="U13" s="123"/>
      <c r="V13" s="102" t="s">
        <v>144</v>
      </c>
      <c r="W13" s="102" t="s">
        <v>145</v>
      </c>
      <c r="X13" s="104"/>
      <c r="Y13" s="105"/>
      <c r="Z13" s="105"/>
    </row>
    <row r="14" spans="1:26" ht="124.5" customHeight="1" thickBot="1" x14ac:dyDescent="0.3">
      <c r="A14" s="96"/>
      <c r="B14" s="96"/>
      <c r="C14" s="122"/>
      <c r="D14" s="96"/>
      <c r="E14" s="96"/>
      <c r="F14" s="96"/>
      <c r="G14" s="96"/>
      <c r="H14" s="96"/>
      <c r="I14" s="128"/>
      <c r="J14" s="128"/>
      <c r="K14" s="122"/>
      <c r="L14" s="96"/>
      <c r="M14" s="128"/>
      <c r="N14" s="96"/>
      <c r="O14" s="108" t="s">
        <v>142</v>
      </c>
      <c r="P14" s="111" t="s">
        <v>146</v>
      </c>
      <c r="Q14" s="88" t="s">
        <v>147</v>
      </c>
      <c r="R14" s="114" t="s">
        <v>134</v>
      </c>
      <c r="S14" s="117"/>
      <c r="T14" s="120"/>
      <c r="U14" s="123"/>
      <c r="V14" s="88" t="s">
        <v>144</v>
      </c>
      <c r="W14" s="88" t="s">
        <v>145</v>
      </c>
      <c r="X14" s="104"/>
      <c r="Y14" s="105"/>
      <c r="Z14" s="105"/>
    </row>
    <row r="15" spans="1:26" ht="195.75" customHeight="1" thickBot="1" x14ac:dyDescent="0.3">
      <c r="A15" s="92" t="s">
        <v>152</v>
      </c>
      <c r="B15" s="92" t="s">
        <v>148</v>
      </c>
      <c r="C15" s="92" t="s">
        <v>10</v>
      </c>
      <c r="D15" s="67" t="s">
        <v>80</v>
      </c>
      <c r="E15" s="67" t="s">
        <v>78</v>
      </c>
      <c r="F15" s="67" t="s">
        <v>14</v>
      </c>
      <c r="G15" s="38">
        <v>2</v>
      </c>
      <c r="H15" s="45">
        <v>20</v>
      </c>
      <c r="I15" s="46" t="str">
        <f>IF(G15*H15=5,[1]CALIFICACION!$C$12,IF(G15*H15=10,[1]CALIFICACION!$C$11,IF(G15*H15=15,[1]CALIFICACION!$C$10,IF(G15*H15=20,[1]CALIFICACION!$D$11,IF(G15*H15=30,[1]CALIFICACION!$D$10,IF(G15*H15=40,[1]CALIFICACION!$E$11,IF(G15*H15=60,[1]CALIFICACION!$E$10)))))))</f>
        <v>40- Zona de Riesgo ALTA</v>
      </c>
      <c r="J15" s="47" t="s">
        <v>149</v>
      </c>
      <c r="K15" s="38">
        <v>1</v>
      </c>
      <c r="L15" s="45">
        <v>10</v>
      </c>
      <c r="M15" s="46" t="str">
        <f>IF(K15*L15=5,[1]CALIFICACION!$C$12,IF(K15*L15=10,[1]CALIFICACION!$C$11,IF(K15*L15=15,[1]CALIFICACION!$C$10,IF(K15*L15=20,[1]CALIFICACION!$D$11,IF(K15*L15=30,[1]CALIFICACION!$D$10,IF(K15*L15=40,[1]CALIFICACION!$E$11,IF(K15*L15=60,[1]CALIFICACION!$E$10)))))))</f>
        <v>10- Zona de Riesgo BAJA</v>
      </c>
      <c r="N15" s="38" t="s">
        <v>18</v>
      </c>
      <c r="O15" s="67" t="s">
        <v>174</v>
      </c>
      <c r="P15" s="49">
        <v>0.5</v>
      </c>
      <c r="Q15" s="38" t="s">
        <v>175</v>
      </c>
      <c r="R15" s="50" t="s">
        <v>82</v>
      </c>
      <c r="S15" s="160">
        <v>44682</v>
      </c>
      <c r="T15" s="160">
        <v>44804</v>
      </c>
      <c r="U15" s="44"/>
      <c r="V15" s="38" t="s">
        <v>176</v>
      </c>
      <c r="W15" s="38" t="s">
        <v>81</v>
      </c>
      <c r="X15" s="55" t="s">
        <v>177</v>
      </c>
      <c r="Y15" s="67"/>
    </row>
    <row r="16" spans="1:26" ht="241.5" customHeight="1" thickBot="1" x14ac:dyDescent="0.3">
      <c r="A16" s="96"/>
      <c r="B16" s="96"/>
      <c r="C16" s="96"/>
      <c r="D16" s="67" t="s">
        <v>79</v>
      </c>
      <c r="E16" s="67" t="s">
        <v>78</v>
      </c>
      <c r="F16" s="67" t="s">
        <v>14</v>
      </c>
      <c r="G16" s="38">
        <v>2</v>
      </c>
      <c r="H16" s="38">
        <v>20</v>
      </c>
      <c r="I16" s="46" t="str">
        <f>IF(G16*H16=5,[1]CALIFICACION!$C$12,IF(G16*H16=10,[1]CALIFICACION!$C$11,IF(G16*H16=15,[1]CALIFICACION!$C$10,IF(G16*H16=20,[1]CALIFICACION!$D$11,IF(G16*H16=30,[1]CALIFICACION!$D$10,IF(G16*H16=40,[1]CALIFICACION!$E$11,IF(G16*H16=60,[1]CALIFICACION!$E$10)))))))</f>
        <v>40- Zona de Riesgo ALTA</v>
      </c>
      <c r="J16" s="51" t="s">
        <v>151</v>
      </c>
      <c r="K16" s="38">
        <v>1</v>
      </c>
      <c r="L16" s="38">
        <v>10</v>
      </c>
      <c r="M16" s="47" t="str">
        <f>IF(K16*L16=5,[1]CALIFICACION!$C$12,IF(K16*L16=10,[1]CALIFICACION!$C$11,IF(K16*L16=15,[1]CALIFICACION!$C$10,IF(K16*L16=20,[1]CALIFICACION!$D$11,IF(K16*L16=30,[1]CALIFICACION!$D$10,IF(K16*L16=40,[1]CALIFICACION!$E$11,IF(K16*L16=60,[1]CALIFICACION!$E$10)))))))</f>
        <v>10- Zona de Riesgo BAJA</v>
      </c>
      <c r="N16" s="48" t="s">
        <v>18</v>
      </c>
      <c r="O16" s="52" t="s">
        <v>178</v>
      </c>
      <c r="P16" s="53">
        <v>1</v>
      </c>
      <c r="Q16" s="38" t="s">
        <v>150</v>
      </c>
      <c r="R16" s="50" t="s">
        <v>82</v>
      </c>
      <c r="S16" s="160">
        <v>44682</v>
      </c>
      <c r="T16" s="160">
        <v>44804</v>
      </c>
      <c r="U16" s="38"/>
      <c r="V16" s="161" t="s">
        <v>179</v>
      </c>
      <c r="W16" s="38" t="s">
        <v>81</v>
      </c>
      <c r="X16" s="55" t="s">
        <v>180</v>
      </c>
      <c r="Y16" s="59"/>
    </row>
    <row r="17" spans="1:25" ht="115.5" customHeight="1" x14ac:dyDescent="0.25">
      <c r="A17" s="92" t="s">
        <v>181</v>
      </c>
      <c r="B17" s="92" t="s">
        <v>153</v>
      </c>
      <c r="C17" s="92" t="s">
        <v>10</v>
      </c>
      <c r="D17" s="103" t="s">
        <v>100</v>
      </c>
      <c r="E17" s="103" t="s">
        <v>101</v>
      </c>
      <c r="F17" s="92" t="s">
        <v>102</v>
      </c>
      <c r="G17" s="92">
        <v>3</v>
      </c>
      <c r="H17" s="92">
        <v>10</v>
      </c>
      <c r="I17" s="126" t="str">
        <f>IF(G17*H17=5,[1]CALIFICACION!$C$12,IF(G17*H17=10,[1]CALIFICACION!$C$11,IF(G17*H17=15,[1]CALIFICACION!$C$10,IF(G17*H17=20,[1]CALIFICACION!$D$11,IF(G17*H17=30,[1]CALIFICACION!$D$10,IF(G17*H17=40,[1]CALIFICACION!$E$11,IF(G17*H17=60,[1]CALIFICACION!$E$10)))))))</f>
        <v>30- Zona de Riesgo ALTA</v>
      </c>
      <c r="J17" s="126" t="s">
        <v>167</v>
      </c>
      <c r="K17" s="92">
        <v>3</v>
      </c>
      <c r="L17" s="92">
        <v>5</v>
      </c>
      <c r="M17" s="126" t="str">
        <f>IF(K17*L17=5,[1]CALIFICACION!$C$12,IF(K17*L17=10,[1]CALIFICACION!$C$11,IF(K17*L17=15,[1]CALIFICACION!$C$10,IF(K17*L17=20,[1]CALIFICACION!$D$11,IF(K17*L17=30,[1]CALIFICACION!$D$10,IF(K17*L17=40,[1]CALIFICACION!$E$11,IF(K17*L17=60,[1]CALIFICACION!$E$10)))))))</f>
        <v>15- Zona de Riesgo MODERADA</v>
      </c>
      <c r="N17" s="92" t="s">
        <v>18</v>
      </c>
      <c r="O17" s="92" t="s">
        <v>154</v>
      </c>
      <c r="P17" s="93">
        <v>100</v>
      </c>
      <c r="Q17" s="93" t="s">
        <v>103</v>
      </c>
      <c r="R17" s="92" t="s">
        <v>104</v>
      </c>
      <c r="S17" s="97">
        <v>44682</v>
      </c>
      <c r="T17" s="97">
        <v>44804</v>
      </c>
      <c r="U17" s="92" t="s">
        <v>105</v>
      </c>
      <c r="V17" s="124" t="s">
        <v>168</v>
      </c>
      <c r="W17" s="93" t="s">
        <v>106</v>
      </c>
      <c r="X17" s="84" t="s">
        <v>169</v>
      </c>
      <c r="Y17" s="86"/>
    </row>
    <row r="18" spans="1:25" ht="161.25" customHeight="1" x14ac:dyDescent="0.25">
      <c r="A18" s="102"/>
      <c r="B18" s="88"/>
      <c r="C18" s="88"/>
      <c r="D18" s="90"/>
      <c r="E18" s="90"/>
      <c r="F18" s="88"/>
      <c r="G18" s="88"/>
      <c r="H18" s="88"/>
      <c r="I18" s="100"/>
      <c r="J18" s="100"/>
      <c r="K18" s="88"/>
      <c r="L18" s="88"/>
      <c r="M18" s="100"/>
      <c r="N18" s="88"/>
      <c r="O18" s="88"/>
      <c r="P18" s="88"/>
      <c r="Q18" s="88"/>
      <c r="R18" s="88"/>
      <c r="S18" s="117"/>
      <c r="T18" s="117"/>
      <c r="U18" s="88"/>
      <c r="V18" s="125"/>
      <c r="W18" s="88"/>
      <c r="X18" s="85"/>
      <c r="Y18" s="87"/>
    </row>
    <row r="19" spans="1:25" ht="409.6" customHeight="1" thickBot="1" x14ac:dyDescent="0.3">
      <c r="A19" s="96"/>
      <c r="B19" s="67" t="s">
        <v>155</v>
      </c>
      <c r="C19" s="64" t="s">
        <v>10</v>
      </c>
      <c r="D19" s="63" t="s">
        <v>107</v>
      </c>
      <c r="E19" s="63" t="s">
        <v>108</v>
      </c>
      <c r="F19" s="67" t="s">
        <v>102</v>
      </c>
      <c r="G19" s="67">
        <v>3</v>
      </c>
      <c r="H19" s="67">
        <v>10</v>
      </c>
      <c r="I19" s="33" t="str">
        <f>IF(G19*H19=5,[1]CALIFICACION!$C$12,IF(G19*H19=10,[1]CALIFICACION!$C$11,IF(G19*H19=15,[1]CALIFICACION!$C$10,IF(G19*H19=20,[1]CALIFICACION!$D$11,IF(G19*H19=30,[1]CALIFICACION!$D$10,IF(G19*H19=40,[1]CALIFICACION!$E$11,IF(G19*H19=60,[1]CALIFICACION!$E$10)))))))</f>
        <v>30- Zona de Riesgo ALTA</v>
      </c>
      <c r="J19" s="33" t="s">
        <v>109</v>
      </c>
      <c r="K19" s="67">
        <v>3</v>
      </c>
      <c r="L19" s="67">
        <v>5</v>
      </c>
      <c r="M19" s="33" t="str">
        <f>IF(K19*L19=5,[1]CALIFICACION!$C$12,IF(K19*L19=10,[1]CALIFICACION!$C$11,IF(K19*L19=15,[1]CALIFICACION!$C$10,IF(K19*L19=20,[1]CALIFICACION!$D$11,IF(K19*L19=30,[1]CALIFICACION!$D$10,IF(K19*L19=40,[1]CALIFICACION!$E$11,IF(K19*L19=60,[1]CALIFICACION!$E$10)))))))</f>
        <v>15- Zona de Riesgo MODERADA</v>
      </c>
      <c r="N19" s="67" t="s">
        <v>18</v>
      </c>
      <c r="O19" s="67" t="s">
        <v>110</v>
      </c>
      <c r="P19" s="67">
        <v>50</v>
      </c>
      <c r="Q19" s="67" t="s">
        <v>103</v>
      </c>
      <c r="R19" s="67" t="s">
        <v>135</v>
      </c>
      <c r="S19" s="68">
        <v>44682</v>
      </c>
      <c r="T19" s="68">
        <v>44804</v>
      </c>
      <c r="U19" s="67" t="s">
        <v>111</v>
      </c>
      <c r="V19" s="67" t="s">
        <v>112</v>
      </c>
      <c r="W19" s="67" t="s">
        <v>113</v>
      </c>
      <c r="X19" s="56" t="s">
        <v>182</v>
      </c>
      <c r="Y19" s="62"/>
    </row>
    <row r="20" spans="1:25" ht="267" customHeight="1" x14ac:dyDescent="0.25">
      <c r="A20" s="92" t="s">
        <v>183</v>
      </c>
      <c r="B20" s="88" t="s">
        <v>156</v>
      </c>
      <c r="C20" s="88" t="s">
        <v>114</v>
      </c>
      <c r="D20" s="90" t="s">
        <v>115</v>
      </c>
      <c r="E20" s="90" t="s">
        <v>116</v>
      </c>
      <c r="F20" s="90" t="s">
        <v>117</v>
      </c>
      <c r="G20" s="88">
        <v>3</v>
      </c>
      <c r="H20" s="88">
        <v>20</v>
      </c>
      <c r="I20" s="100" t="str">
        <f>IF(G20*H20=5,[1]CALIFICACION!$C$12,IF(G20*H20=10,[1]CALIFICACION!$C$11,IF(G20*H20=15,[1]CALIFICACION!$C$10,IF(G20*H20=20,[1]CALIFICACION!$D$11,IF(G20*H20=30,[1]CALIFICACION!$D$10,IF(G20*H20=40,[1]CALIFICACION!$E$11,IF(G20*H20=60,[1]CALIFICACION!$E$10)))))))</f>
        <v>60- Zona de Riesgo EXTREMA</v>
      </c>
      <c r="J20" s="88" t="s">
        <v>136</v>
      </c>
      <c r="K20" s="88">
        <v>2</v>
      </c>
      <c r="L20" s="88">
        <v>20</v>
      </c>
      <c r="M20" s="100" t="str">
        <f>IF(K20*L20=5,[1]CALIFICACION!$C$12,IF(K20*L20=10,[1]CALIFICACION!$C$11,IF(K20*L20=15,[1]CALIFICACION!$C$10,IF(K20*L20=20,[1]CALIFICACION!$D$11,IF(K20*L20=30,[1]CALIFICACION!$D$10,IF(K20*L20=40,[1]CALIFICACION!$E$11,IF(K20*L20=60,[1]CALIFICACION!$E$10)))))))</f>
        <v>40- Zona de Riesgo ALTA</v>
      </c>
      <c r="N20" s="92" t="s">
        <v>18</v>
      </c>
      <c r="O20" s="88" t="s">
        <v>170</v>
      </c>
      <c r="P20" s="92">
        <v>100</v>
      </c>
      <c r="Q20" s="92" t="s">
        <v>157</v>
      </c>
      <c r="R20" s="92" t="s">
        <v>137</v>
      </c>
      <c r="S20" s="97">
        <v>44682</v>
      </c>
      <c r="T20" s="97">
        <v>44804</v>
      </c>
      <c r="U20" s="92" t="s">
        <v>118</v>
      </c>
      <c r="V20" s="98" t="s">
        <v>171</v>
      </c>
      <c r="W20" s="92" t="s">
        <v>119</v>
      </c>
      <c r="X20" s="94" t="s">
        <v>172</v>
      </c>
      <c r="Y20" s="92"/>
    </row>
    <row r="21" spans="1:25" ht="167.25" customHeight="1" thickBot="1" x14ac:dyDescent="0.3">
      <c r="A21" s="102"/>
      <c r="B21" s="89"/>
      <c r="C21" s="89"/>
      <c r="D21" s="91"/>
      <c r="E21" s="91"/>
      <c r="F21" s="91"/>
      <c r="G21" s="89"/>
      <c r="H21" s="89"/>
      <c r="I21" s="101"/>
      <c r="J21" s="89"/>
      <c r="K21" s="89"/>
      <c r="L21" s="89"/>
      <c r="M21" s="101"/>
      <c r="N21" s="96"/>
      <c r="O21" s="89"/>
      <c r="P21" s="96"/>
      <c r="Q21" s="96"/>
      <c r="R21" s="96"/>
      <c r="S21" s="96"/>
      <c r="T21" s="96"/>
      <c r="U21" s="96"/>
      <c r="V21" s="99"/>
      <c r="W21" s="88"/>
      <c r="X21" s="95"/>
      <c r="Y21" s="96"/>
    </row>
    <row r="22" spans="1:25" ht="409.5" customHeight="1" thickBot="1" x14ac:dyDescent="0.3">
      <c r="A22" s="96"/>
      <c r="B22" s="35" t="s">
        <v>158</v>
      </c>
      <c r="C22" s="35" t="s">
        <v>114</v>
      </c>
      <c r="D22" s="34" t="s">
        <v>120</v>
      </c>
      <c r="E22" s="34" t="s">
        <v>121</v>
      </c>
      <c r="F22" s="34" t="s">
        <v>122</v>
      </c>
      <c r="G22" s="35">
        <v>3</v>
      </c>
      <c r="H22" s="35">
        <v>20</v>
      </c>
      <c r="I22" s="36" t="str">
        <f>IF(G22*H22=5,[1]CALIFICACION!$C$12,IF(G22*H22=10,[1]CALIFICACION!$C$11,IF(G22*H22=15,[1]CALIFICACION!$C$10,IF(G22*H22=20,[1]CALIFICACION!$D$11,IF(G22*H22=30,[1]CALIFICACION!$D$10,IF(G22*H22=40,[1]CALIFICACION!$E$11,IF(G22*H22=60,[1]CALIFICACION!$E$10)))))))</f>
        <v>60- Zona de Riesgo EXTREMA</v>
      </c>
      <c r="J22" s="162" t="s">
        <v>184</v>
      </c>
      <c r="K22" s="35">
        <v>2</v>
      </c>
      <c r="L22" s="35">
        <v>20</v>
      </c>
      <c r="M22" s="36" t="str">
        <f>IF(K22*L22=5,[1]CALIFICACION!$C$12,IF(K22*L22=10,[1]CALIFICACION!$C$11,IF(K22*L22=15,[1]CALIFICACION!$C$10,IF(K22*L22=20,[1]CALIFICACION!$D$11,IF(K22*L22=30,[1]CALIFICACION!$D$10,IF(K22*L22=40,[1]CALIFICACION!$E$11,IF(K22*L22=60,[1]CALIFICACION!$E$10)))))))</f>
        <v>40- Zona de Riesgo ALTA</v>
      </c>
      <c r="N22" s="35" t="s">
        <v>18</v>
      </c>
      <c r="O22" s="65" t="s">
        <v>123</v>
      </c>
      <c r="P22" s="65">
        <v>100</v>
      </c>
      <c r="Q22" s="69" t="s">
        <v>185</v>
      </c>
      <c r="R22" s="67" t="s">
        <v>137</v>
      </c>
      <c r="S22" s="68">
        <v>44682</v>
      </c>
      <c r="T22" s="68">
        <v>44804</v>
      </c>
      <c r="U22" s="37" t="s">
        <v>159</v>
      </c>
      <c r="V22" s="57" t="s">
        <v>124</v>
      </c>
      <c r="W22" s="58" t="s">
        <v>119</v>
      </c>
      <c r="X22" s="56" t="s">
        <v>186</v>
      </c>
      <c r="Y22" s="60"/>
    </row>
    <row r="23" spans="1:25" ht="245.25" customHeight="1" x14ac:dyDescent="0.25">
      <c r="A23" s="33" t="s">
        <v>127</v>
      </c>
      <c r="B23" s="33" t="s">
        <v>160</v>
      </c>
      <c r="C23" s="33" t="s">
        <v>10</v>
      </c>
      <c r="D23" s="33" t="s">
        <v>95</v>
      </c>
      <c r="E23" s="33" t="s">
        <v>96</v>
      </c>
      <c r="F23" s="33" t="s">
        <v>12</v>
      </c>
      <c r="G23" s="67">
        <v>3</v>
      </c>
      <c r="H23" s="67">
        <v>10</v>
      </c>
      <c r="I23" s="66" t="str">
        <f>IF(G23*H23=5,[3]CALIFICACION!$C$12,IF(G23*H23=10,[3]CALIFICACION!$C$11,IF(G23*H23=15,[3]CALIFICACION!$C$10,IF(G23*H23=20,[3]CALIFICACION!$D$11,IF(G23*H23=30,[3]CALIFICACION!$D$10,IF(G23*H23=40,[3]CALIFICACION!$E$11,IF(G23*H23=60,[3]CALIFICACION!$E$10)))))))</f>
        <v>30- Zona de Riesgo ALTA</v>
      </c>
      <c r="J23" s="33" t="s">
        <v>187</v>
      </c>
      <c r="K23" s="67">
        <v>1</v>
      </c>
      <c r="L23" s="67">
        <v>20</v>
      </c>
      <c r="M23" s="66" t="str">
        <f>IF(K23*L23=5,[3]CALIFICACION!$C$12,IF(K23*L23=10,[3]CALIFICACION!$C$11,IF(K23*L23=15,[3]CALIFICACION!$C$10,IF(K23*L23=20,[3]CALIFICACION!$D$11,IF(K23*L23=30,[3]CALIFICACION!$D$10,IF(K23*L23=40,[3]CALIFICACION!$E$11,IF(K23*L23=60,[3]CALIFICACION!$E$10)))))))</f>
        <v>20- Zona de Riesgo MODERADA</v>
      </c>
      <c r="N23" s="33" t="s">
        <v>20</v>
      </c>
      <c r="O23" s="33" t="s">
        <v>97</v>
      </c>
      <c r="P23" s="67">
        <v>100</v>
      </c>
      <c r="Q23" s="67" t="s">
        <v>138</v>
      </c>
      <c r="R23" s="57" t="s">
        <v>104</v>
      </c>
      <c r="S23" s="68">
        <v>44682</v>
      </c>
      <c r="T23" s="54">
        <v>44804</v>
      </c>
      <c r="U23" s="33" t="s">
        <v>98</v>
      </c>
      <c r="V23" s="70" t="s">
        <v>173</v>
      </c>
      <c r="W23" s="67" t="s">
        <v>99</v>
      </c>
      <c r="X23" s="57" t="s">
        <v>188</v>
      </c>
      <c r="Y23" s="61"/>
    </row>
    <row r="24" spans="1:25"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 customHeight="1" x14ac:dyDescent="0.25">
      <c r="A26" s="30"/>
      <c r="B26" s="30"/>
      <c r="C26" s="30"/>
      <c r="D26" s="151" t="s">
        <v>125</v>
      </c>
      <c r="E26" s="151"/>
      <c r="F26" s="151"/>
      <c r="G26" s="151"/>
      <c r="H26" s="30"/>
      <c r="I26" s="30"/>
      <c r="J26" s="30"/>
      <c r="K26" s="30"/>
      <c r="L26" s="30"/>
      <c r="M26" s="30"/>
      <c r="N26" s="30"/>
      <c r="O26" s="150" t="s">
        <v>90</v>
      </c>
      <c r="P26" s="150"/>
      <c r="Q26" s="150"/>
      <c r="R26" s="150"/>
      <c r="S26" s="150"/>
      <c r="T26" s="150"/>
      <c r="U26" s="150"/>
      <c r="V26" s="30"/>
      <c r="W26" s="30"/>
      <c r="X26" s="30"/>
      <c r="Y26" s="30"/>
    </row>
    <row r="27" spans="1:25" ht="15" customHeight="1" x14ac:dyDescent="0.25">
      <c r="A27" s="30"/>
      <c r="B27" s="30"/>
      <c r="C27" s="30"/>
      <c r="D27" s="151" t="s">
        <v>126</v>
      </c>
      <c r="E27" s="151"/>
      <c r="F27" s="151"/>
      <c r="G27" s="151"/>
      <c r="H27" s="30"/>
      <c r="I27" s="30"/>
      <c r="J27" s="30"/>
      <c r="K27" s="30"/>
      <c r="L27" s="30"/>
      <c r="M27" s="30"/>
      <c r="N27" s="30"/>
      <c r="O27" s="150" t="s">
        <v>83</v>
      </c>
      <c r="P27" s="150"/>
      <c r="Q27" s="150"/>
      <c r="R27" s="150"/>
      <c r="S27" s="150"/>
      <c r="T27" s="150"/>
      <c r="U27" s="150"/>
      <c r="V27" s="30"/>
      <c r="W27" s="30"/>
      <c r="X27" s="30"/>
      <c r="Y27" s="30"/>
    </row>
    <row r="28" spans="1:25"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sheetData>
  <mergeCells count="137">
    <mergeCell ref="Z10:Z14"/>
    <mergeCell ref="A1:B1"/>
    <mergeCell ref="C1:U1"/>
    <mergeCell ref="A2:B2"/>
    <mergeCell ref="C2:E2"/>
    <mergeCell ref="G2:N2"/>
    <mergeCell ref="O2:U2"/>
    <mergeCell ref="O26:U26"/>
    <mergeCell ref="O27:U27"/>
    <mergeCell ref="D26:G26"/>
    <mergeCell ref="D27:G27"/>
    <mergeCell ref="A20:A22"/>
    <mergeCell ref="G3:I3"/>
    <mergeCell ref="K3:M3"/>
    <mergeCell ref="A4:A5"/>
    <mergeCell ref="B4:B5"/>
    <mergeCell ref="C4:D4"/>
    <mergeCell ref="E4:E5"/>
    <mergeCell ref="R4:R5"/>
    <mergeCell ref="S4:S5"/>
    <mergeCell ref="T4:T5"/>
    <mergeCell ref="U4:U5"/>
    <mergeCell ref="F6:F9"/>
    <mergeCell ref="G6:G9"/>
    <mergeCell ref="H6:H9"/>
    <mergeCell ref="V4:W4"/>
    <mergeCell ref="A6:A9"/>
    <mergeCell ref="B6:B9"/>
    <mergeCell ref="C6:C9"/>
    <mergeCell ref="D6:D9"/>
    <mergeCell ref="L4:L5"/>
    <mergeCell ref="M4:M5"/>
    <mergeCell ref="N4:N5"/>
    <mergeCell ref="O4:O5"/>
    <mergeCell ref="P4:P5"/>
    <mergeCell ref="Q4:Q5"/>
    <mergeCell ref="F4:F5"/>
    <mergeCell ref="G4:G5"/>
    <mergeCell ref="H4:H5"/>
    <mergeCell ref="I4:I5"/>
    <mergeCell ref="J4:J5"/>
    <mergeCell ref="K4:K5"/>
    <mergeCell ref="K6:K9"/>
    <mergeCell ref="L6:L9"/>
    <mergeCell ref="M6:M9"/>
    <mergeCell ref="N6:N9"/>
    <mergeCell ref="O6:O9"/>
    <mergeCell ref="P6:P9"/>
    <mergeCell ref="E6:E9"/>
    <mergeCell ref="I6:I9"/>
    <mergeCell ref="J6:J9"/>
    <mergeCell ref="W6:W9"/>
    <mergeCell ref="X6:X9"/>
    <mergeCell ref="Y6:Y9"/>
    <mergeCell ref="Q6:Q9"/>
    <mergeCell ref="R6:R9"/>
    <mergeCell ref="S6:S9"/>
    <mergeCell ref="T6:T9"/>
    <mergeCell ref="U6:U9"/>
    <mergeCell ref="V6:V9"/>
    <mergeCell ref="U17:U18"/>
    <mergeCell ref="V17:V18"/>
    <mergeCell ref="W10:W14"/>
    <mergeCell ref="K10:K14"/>
    <mergeCell ref="L10:L14"/>
    <mergeCell ref="M10:M14"/>
    <mergeCell ref="N10:N14"/>
    <mergeCell ref="F10:F14"/>
    <mergeCell ref="G10:G14"/>
    <mergeCell ref="H10:H14"/>
    <mergeCell ref="F17:F18"/>
    <mergeCell ref="G17:G18"/>
    <mergeCell ref="H17:H18"/>
    <mergeCell ref="I10:I14"/>
    <mergeCell ref="J10:J14"/>
    <mergeCell ref="W17:W18"/>
    <mergeCell ref="S17:S18"/>
    <mergeCell ref="T17:T18"/>
    <mergeCell ref="I17:I18"/>
    <mergeCell ref="J17:J18"/>
    <mergeCell ref="K17:K18"/>
    <mergeCell ref="L17:L18"/>
    <mergeCell ref="M17:M18"/>
    <mergeCell ref="N17:N18"/>
    <mergeCell ref="X10:X14"/>
    <mergeCell ref="Y10:Y14"/>
    <mergeCell ref="A15:A16"/>
    <mergeCell ref="B15:B16"/>
    <mergeCell ref="C15:C16"/>
    <mergeCell ref="O10:O14"/>
    <mergeCell ref="P10:P14"/>
    <mergeCell ref="Q10:Q14"/>
    <mergeCell ref="R10:R14"/>
    <mergeCell ref="S10:S14"/>
    <mergeCell ref="T10:T14"/>
    <mergeCell ref="A10:A14"/>
    <mergeCell ref="B10:B14"/>
    <mergeCell ref="C10:C14"/>
    <mergeCell ref="D10:D14"/>
    <mergeCell ref="E10:E14"/>
    <mergeCell ref="U10:U14"/>
    <mergeCell ref="V10:V14"/>
    <mergeCell ref="A17:A19"/>
    <mergeCell ref="F20:F21"/>
    <mergeCell ref="G20:G21"/>
    <mergeCell ref="H20:H21"/>
    <mergeCell ref="I20:I21"/>
    <mergeCell ref="J20:J21"/>
    <mergeCell ref="E20:E21"/>
    <mergeCell ref="B17:B18"/>
    <mergeCell ref="C17:C18"/>
    <mergeCell ref="D17:D18"/>
    <mergeCell ref="E17:E18"/>
    <mergeCell ref="X17:X18"/>
    <mergeCell ref="Y17:Y18"/>
    <mergeCell ref="B20:B21"/>
    <mergeCell ref="C20:C21"/>
    <mergeCell ref="D20:D21"/>
    <mergeCell ref="O17:O18"/>
    <mergeCell ref="P17:P18"/>
    <mergeCell ref="Q17:Q18"/>
    <mergeCell ref="R17:R18"/>
    <mergeCell ref="W20:W21"/>
    <mergeCell ref="X20:X21"/>
    <mergeCell ref="Y20:Y21"/>
    <mergeCell ref="Q20:Q21"/>
    <mergeCell ref="R20:R21"/>
    <mergeCell ref="S20:S21"/>
    <mergeCell ref="T20:T21"/>
    <mergeCell ref="U20:U21"/>
    <mergeCell ref="V20:V21"/>
    <mergeCell ref="K20:K21"/>
    <mergeCell ref="L20:L21"/>
    <mergeCell ref="M20:M21"/>
    <mergeCell ref="N20:N21"/>
    <mergeCell ref="O20:O21"/>
    <mergeCell ref="P20:P21"/>
  </mergeCells>
  <conditionalFormatting sqref="K6">
    <cfRule type="containsText" dxfId="163" priority="98" operator="containsText" text="ACEPTABLE">
      <formula>NOT(ISERROR(SEARCH("ACEPTABLE",K6)))</formula>
    </cfRule>
  </conditionalFormatting>
  <conditionalFormatting sqref="G6">
    <cfRule type="containsText" dxfId="162" priority="103" operator="containsText" text="ACEPTABLE">
      <formula>NOT(ISERROR(SEARCH("ACEPTABLE",G6)))</formula>
    </cfRule>
  </conditionalFormatting>
  <conditionalFormatting sqref="I6:J6 M6">
    <cfRule type="containsText" dxfId="161" priority="99" operator="containsText" text="EXTREMA">
      <formula>NOT(ISERROR(SEARCH("EXTREMA",I6)))</formula>
    </cfRule>
    <cfRule type="containsText" dxfId="160" priority="100" operator="containsText" text="ALTA">
      <formula>NOT(ISERROR(SEARCH("ALTA",I6)))</formula>
    </cfRule>
    <cfRule type="containsText" dxfId="159" priority="101" operator="containsText" text="MODERADA">
      <formula>NOT(ISERROR(SEARCH("MODERADA",I6)))</formula>
    </cfRule>
    <cfRule type="containsText" dxfId="158" priority="102" operator="containsText" text="BAJA">
      <formula>NOT(ISERROR(SEARCH("BAJA",I6)))</formula>
    </cfRule>
  </conditionalFormatting>
  <conditionalFormatting sqref="M15:M16">
    <cfRule type="containsText" dxfId="101" priority="42" operator="containsText" text="EXTREMA">
      <formula>NOT(ISERROR(SEARCH("EXTREMA",M15)))</formula>
    </cfRule>
    <cfRule type="containsText" dxfId="100" priority="43" operator="containsText" text="ALTA">
      <formula>NOT(ISERROR(SEARCH("ALTA",M15)))</formula>
    </cfRule>
    <cfRule type="containsText" dxfId="99" priority="44" operator="containsText" text="MODERADA">
      <formula>NOT(ISERROR(SEARCH("MODERADA",M15)))</formula>
    </cfRule>
    <cfRule type="containsText" dxfId="98" priority="45" operator="containsText" text="BAJA">
      <formula>NOT(ISERROR(SEARCH("BAJA",M15)))</formula>
    </cfRule>
  </conditionalFormatting>
  <conditionalFormatting sqref="G15">
    <cfRule type="containsText" dxfId="97" priority="51" operator="containsText" text="ACEPTABLE">
      <formula>NOT(ISERROR(SEARCH("ACEPTABLE",G15)))</formula>
    </cfRule>
  </conditionalFormatting>
  <conditionalFormatting sqref="I15:J15 I16">
    <cfRule type="containsText" dxfId="96" priority="47" operator="containsText" text="EXTREMA">
      <formula>NOT(ISERROR(SEARCH("EXTREMA",I15)))</formula>
    </cfRule>
    <cfRule type="containsText" dxfId="95" priority="48" operator="containsText" text="ALTA">
      <formula>NOT(ISERROR(SEARCH("ALTA",I15)))</formula>
    </cfRule>
    <cfRule type="containsText" dxfId="94" priority="49" operator="containsText" text="MODERADA">
      <formula>NOT(ISERROR(SEARCH("MODERADA",I15)))</formula>
    </cfRule>
    <cfRule type="containsText" dxfId="93" priority="50" operator="containsText" text="BAJA">
      <formula>NOT(ISERROR(SEARCH("BAJA",I15)))</formula>
    </cfRule>
  </conditionalFormatting>
  <conditionalFormatting sqref="K15">
    <cfRule type="containsText" dxfId="92" priority="46" operator="containsText" text="ACEPTABLE">
      <formula>NOT(ISERROR(SEARCH("ACEPTABLE",K15)))</formula>
    </cfRule>
  </conditionalFormatting>
  <conditionalFormatting sqref="G17 G19">
    <cfRule type="containsText" dxfId="80" priority="41" operator="containsText" text="ACEPTABLE">
      <formula>NOT(ISERROR(SEARCH("ACEPTABLE",G17)))</formula>
    </cfRule>
  </conditionalFormatting>
  <conditionalFormatting sqref="I17:J17 I18:I19 M19">
    <cfRule type="containsText" dxfId="79" priority="37" operator="containsText" text="EXTREMA">
      <formula>NOT(ISERROR(SEARCH("EXTREMA",I17)))</formula>
    </cfRule>
    <cfRule type="containsText" dxfId="78" priority="38" operator="containsText" text="ALTA">
      <formula>NOT(ISERROR(SEARCH("ALTA",I17)))</formula>
    </cfRule>
    <cfRule type="containsText" dxfId="77" priority="39" operator="containsText" text="MODERADA">
      <formula>NOT(ISERROR(SEARCH("MODERADA",I17)))</formula>
    </cfRule>
    <cfRule type="containsText" dxfId="76" priority="40" operator="containsText" text="BAJA">
      <formula>NOT(ISERROR(SEARCH("BAJA",I17)))</formula>
    </cfRule>
  </conditionalFormatting>
  <conditionalFormatting sqref="K17">
    <cfRule type="containsText" dxfId="75" priority="36" operator="containsText" text="ACEPTABLE">
      <formula>NOT(ISERROR(SEARCH("ACEPTABLE",K17)))</formula>
    </cfRule>
  </conditionalFormatting>
  <conditionalFormatting sqref="M17:M18">
    <cfRule type="containsText" dxfId="74" priority="32" operator="containsText" text="EXTREMA">
      <formula>NOT(ISERROR(SEARCH("EXTREMA",M17)))</formula>
    </cfRule>
    <cfRule type="containsText" dxfId="73" priority="33" operator="containsText" text="ALTA">
      <formula>NOT(ISERROR(SEARCH("ALTA",M17)))</formula>
    </cfRule>
    <cfRule type="containsText" dxfId="72" priority="34" operator="containsText" text="MODERADA">
      <formula>NOT(ISERROR(SEARCH("MODERADA",M17)))</formula>
    </cfRule>
    <cfRule type="containsText" dxfId="71" priority="35" operator="containsText" text="BAJA">
      <formula>NOT(ISERROR(SEARCH("BAJA",M17)))</formula>
    </cfRule>
  </conditionalFormatting>
  <conditionalFormatting sqref="K19">
    <cfRule type="containsText" dxfId="70" priority="31" operator="containsText" text="ACEPTABLE">
      <formula>NOT(ISERROR(SEARCH("ACEPTABLE",K19)))</formula>
    </cfRule>
  </conditionalFormatting>
  <conditionalFormatting sqref="G22 G20">
    <cfRule type="containsText" dxfId="59" priority="30" operator="containsText" text="ACEPTABLE">
      <formula>NOT(ISERROR(SEARCH("ACEPTABLE",G20)))</formula>
    </cfRule>
  </conditionalFormatting>
  <conditionalFormatting sqref="I22:J22 I20:I21">
    <cfRule type="containsText" dxfId="58" priority="26" operator="containsText" text="EXTREMA">
      <formula>NOT(ISERROR(SEARCH("EXTREMA",I20)))</formula>
    </cfRule>
    <cfRule type="containsText" dxfId="57" priority="27" operator="containsText" text="ALTA">
      <formula>NOT(ISERROR(SEARCH("ALTA",I20)))</formula>
    </cfRule>
    <cfRule type="containsText" dxfId="56" priority="28" operator="containsText" text="MODERADA">
      <formula>NOT(ISERROR(SEARCH("MODERADA",I20)))</formula>
    </cfRule>
    <cfRule type="containsText" dxfId="55" priority="29" operator="containsText" text="BAJA">
      <formula>NOT(ISERROR(SEARCH("BAJA",I20)))</formula>
    </cfRule>
  </conditionalFormatting>
  <conditionalFormatting sqref="K22 K20">
    <cfRule type="containsText" dxfId="54" priority="25" operator="containsText" text="ACEPTABLE">
      <formula>NOT(ISERROR(SEARCH("ACEPTABLE",K20)))</formula>
    </cfRule>
  </conditionalFormatting>
  <conditionalFormatting sqref="M20:M22">
    <cfRule type="containsText" dxfId="53" priority="21" operator="containsText" text="EXTREMA">
      <formula>NOT(ISERROR(SEARCH("EXTREMA",M20)))</formula>
    </cfRule>
    <cfRule type="containsText" dxfId="52" priority="22" operator="containsText" text="ALTA">
      <formula>NOT(ISERROR(SEARCH("ALTA",M20)))</formula>
    </cfRule>
    <cfRule type="containsText" dxfId="51" priority="23" operator="containsText" text="MODERADA">
      <formula>NOT(ISERROR(SEARCH("MODERADA",M20)))</formula>
    </cfRule>
    <cfRule type="containsText" dxfId="50" priority="24" operator="containsText" text="BAJA">
      <formula>NOT(ISERROR(SEARCH("BAJA",M20)))</formula>
    </cfRule>
  </conditionalFormatting>
  <conditionalFormatting sqref="K23">
    <cfRule type="containsText" dxfId="39" priority="11" operator="containsText" text="ACEPTABLE">
      <formula>NOT(ISERROR(SEARCH("ACEPTABLE",K23)))</formula>
    </cfRule>
  </conditionalFormatting>
  <conditionalFormatting sqref="I23">
    <cfRule type="containsText" dxfId="38" priority="17" operator="containsText" text="EXTREMA">
      <formula>NOT(ISERROR(SEARCH("EXTREMA",I23)))</formula>
    </cfRule>
    <cfRule type="containsText" dxfId="37" priority="18" operator="containsText" text="ALTA">
      <formula>NOT(ISERROR(SEARCH("ALTA",I23)))</formula>
    </cfRule>
    <cfRule type="containsText" dxfId="36" priority="19" operator="containsText" text="MODERADA">
      <formula>NOT(ISERROR(SEARCH("MODERADA",I23)))</formula>
    </cfRule>
    <cfRule type="containsText" dxfId="35" priority="20" operator="containsText" text="BAJA">
      <formula>NOT(ISERROR(SEARCH("BAJA",I23)))</formula>
    </cfRule>
  </conditionalFormatting>
  <conditionalFormatting sqref="M23">
    <cfRule type="containsText" dxfId="34" priority="13" operator="containsText" text="EXTREMA">
      <formula>NOT(ISERROR(SEARCH("EXTREMA",M23)))</formula>
    </cfRule>
    <cfRule type="containsText" dxfId="33" priority="14" operator="containsText" text="ALTA">
      <formula>NOT(ISERROR(SEARCH("ALTA",M23)))</formula>
    </cfRule>
    <cfRule type="containsText" dxfId="32" priority="15" operator="containsText" text="MODERADA">
      <formula>NOT(ISERROR(SEARCH("MODERADA",M23)))</formula>
    </cfRule>
    <cfRule type="containsText" dxfId="31" priority="16" operator="containsText" text="BAJA">
      <formula>NOT(ISERROR(SEARCH("BAJA",M23)))</formula>
    </cfRule>
  </conditionalFormatting>
  <conditionalFormatting sqref="G23">
    <cfRule type="containsText" dxfId="30" priority="12" operator="containsText" text="ACEPTABLE">
      <formula>NOT(ISERROR(SEARCH("ACEPTABLE",G23)))</formula>
    </cfRule>
  </conditionalFormatting>
  <conditionalFormatting sqref="I10:J10 M10">
    <cfRule type="containsText" dxfId="4" priority="1" operator="containsText" text="EXTREMA">
      <formula>NOT(ISERROR(SEARCH("EXTREMA",I10)))</formula>
    </cfRule>
    <cfRule type="containsText" dxfId="3" priority="2" operator="containsText" text="ALTA">
      <formula>NOT(ISERROR(SEARCH("ALTA",I10)))</formula>
    </cfRule>
    <cfRule type="containsText" dxfId="2" priority="3" operator="containsText" text="MODERADA">
      <formula>NOT(ISERROR(SEARCH("MODERADA",I10)))</formula>
    </cfRule>
    <cfRule type="containsText" dxfId="1" priority="4" operator="containsText" text="BAJA">
      <formula>NOT(ISERROR(SEARCH("BAJA",I10)))</formula>
    </cfRule>
  </conditionalFormatting>
  <conditionalFormatting sqref="G10 K10">
    <cfRule type="containsText" dxfId="0" priority="5" operator="containsText" text="ACEPTABLE">
      <formula>NOT(ISERROR(SEARCH("ACEPTABLE",G10)))</formula>
    </cfRule>
  </conditionalFormatting>
  <dataValidations count="1">
    <dataValidation type="list" allowBlank="1" showInputMessage="1" showErrorMessage="1" sqref="C23 F23 N23">
      <formula1>#REF!</formula1>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link="[4]!''''" oleUpdate="OLEUPDATE_ALWAYS" shapeId="15580">
          <objectPr defaultSize="0" autoPict="0" dde="1" r:id="rId4">
            <anchor moveWithCells="1">
              <from>
                <xdr:col>21</xdr:col>
                <xdr:colOff>457200</xdr:colOff>
                <xdr:row>19</xdr:row>
                <xdr:rowOff>333375</xdr:rowOff>
              </from>
              <to>
                <xdr:col>21</xdr:col>
                <xdr:colOff>1381125</xdr:colOff>
                <xdr:row>19</xdr:row>
                <xdr:rowOff>2200275</xdr:rowOff>
              </to>
            </anchor>
          </objectPr>
        </oleObject>
      </mc:Choice>
      <mc:Fallback>
        <oleObject link="[4]!''''" oleUpdate="OLEUPDATE_ALWAYS" shapeId="15580"/>
      </mc:Fallback>
    </mc:AlternateContent>
    <mc:AlternateContent xmlns:mc="http://schemas.openxmlformats.org/markup-compatibility/2006">
      <mc:Choice Requires="x14">
        <oleObject link="[5]!''''" oleUpdate="OLEUPDATE_ALWAYS" shapeId="15581">
          <objectPr defaultSize="0" autoPict="0" dde="1" r:id="rId5">
            <anchor moveWithCells="1">
              <from>
                <xdr:col>21</xdr:col>
                <xdr:colOff>447675</xdr:colOff>
                <xdr:row>19</xdr:row>
                <xdr:rowOff>2524125</xdr:rowOff>
              </from>
              <to>
                <xdr:col>21</xdr:col>
                <xdr:colOff>1485900</xdr:colOff>
                <xdr:row>20</xdr:row>
                <xdr:rowOff>342900</xdr:rowOff>
              </to>
            </anchor>
          </objectPr>
        </oleObject>
      </mc:Choice>
      <mc:Fallback>
        <oleObject link="[5]!''''" oleUpdate="OLEUPDATE_ALWAYS" shapeId="15581"/>
      </mc:Fallback>
    </mc:AlternateContent>
    <mc:AlternateContent xmlns:mc="http://schemas.openxmlformats.org/markup-compatibility/2006">
      <mc:Choice Requires="x14">
        <oleObject link="[6]!''''" oleUpdate="OLEUPDATE_ALWAYS" shapeId="15588">
          <objectPr defaultSize="0" autoPict="0" dde="1" r:id="rId6">
            <anchor moveWithCells="1">
              <from>
                <xdr:col>21</xdr:col>
                <xdr:colOff>171450</xdr:colOff>
                <xdr:row>15</xdr:row>
                <xdr:rowOff>123825</xdr:rowOff>
              </from>
              <to>
                <xdr:col>21</xdr:col>
                <xdr:colOff>657225</xdr:colOff>
                <xdr:row>15</xdr:row>
                <xdr:rowOff>1028700</xdr:rowOff>
              </to>
            </anchor>
          </objectPr>
        </oleObject>
      </mc:Choice>
      <mc:Fallback>
        <oleObject link="[6]!''''" oleUpdate="OLEUPDATE_ALWAYS" shapeId="15588"/>
      </mc:Fallback>
    </mc:AlternateContent>
    <mc:AlternateContent xmlns:mc="http://schemas.openxmlformats.org/markup-compatibility/2006">
      <mc:Choice Requires="x14">
        <oleObject link="[7]!''''" oleUpdate="OLEUPDATE_ALWAYS" shapeId="15589">
          <objectPr defaultSize="0" autoPict="0" dde="1" r:id="rId7">
            <anchor moveWithCells="1">
              <from>
                <xdr:col>21</xdr:col>
                <xdr:colOff>895350</xdr:colOff>
                <xdr:row>15</xdr:row>
                <xdr:rowOff>123825</xdr:rowOff>
              </from>
              <to>
                <xdr:col>21</xdr:col>
                <xdr:colOff>1466850</xdr:colOff>
                <xdr:row>15</xdr:row>
                <xdr:rowOff>1000125</xdr:rowOff>
              </to>
            </anchor>
          </objectPr>
        </oleObject>
      </mc:Choice>
      <mc:Fallback>
        <oleObject link="[7]!''''" oleUpdate="OLEUPDATE_ALWAYS" shapeId="15589"/>
      </mc:Fallback>
    </mc:AlternateContent>
    <mc:AlternateContent xmlns:mc="http://schemas.openxmlformats.org/markup-compatibility/2006">
      <mc:Choice Requires="x14">
        <oleObject link="[8]!''''" oleUpdate="OLEUPDATE_ALWAYS" shapeId="15590">
          <objectPr defaultSize="0" autoPict="0" dde="1" r:id="rId8">
            <anchor moveWithCells="1">
              <from>
                <xdr:col>21</xdr:col>
                <xdr:colOff>314325</xdr:colOff>
                <xdr:row>15</xdr:row>
                <xdr:rowOff>1133475</xdr:rowOff>
              </from>
              <to>
                <xdr:col>21</xdr:col>
                <xdr:colOff>1504950</xdr:colOff>
                <xdr:row>15</xdr:row>
                <xdr:rowOff>1628775</xdr:rowOff>
              </to>
            </anchor>
          </objectPr>
        </oleObject>
      </mc:Choice>
      <mc:Fallback>
        <oleObject link="[8]!''''" oleUpdate="OLEUPDATE_ALWAYS" shapeId="15590"/>
      </mc:Fallback>
    </mc:AlternateContent>
    <mc:AlternateContent xmlns:mc="http://schemas.openxmlformats.org/markup-compatibility/2006">
      <mc:Choice Requires="x14">
        <oleObject link="[9]!''''" oleUpdate="OLEUPDATE_ALWAYS" shapeId="15591">
          <objectPr defaultSize="0" autoPict="0" dde="1" r:id="rId9">
            <anchor moveWithCells="1">
              <from>
                <xdr:col>21</xdr:col>
                <xdr:colOff>523875</xdr:colOff>
                <xdr:row>15</xdr:row>
                <xdr:rowOff>1704975</xdr:rowOff>
              </from>
              <to>
                <xdr:col>21</xdr:col>
                <xdr:colOff>1276350</xdr:colOff>
                <xdr:row>15</xdr:row>
                <xdr:rowOff>2590800</xdr:rowOff>
              </to>
            </anchor>
          </objectPr>
        </oleObject>
      </mc:Choice>
      <mc:Fallback>
        <oleObject link="[9]!''''" oleUpdate="OLEUPDATE_ALWAYS" shapeId="15591"/>
      </mc:Fallback>
    </mc:AlternateContent>
    <mc:AlternateContent xmlns:mc="http://schemas.openxmlformats.org/markup-compatibility/2006">
      <mc:Choice Requires="x14">
        <oleObject progId="Acrobat Document" shapeId="15597" r:id="rId10">
          <objectPr defaultSize="0" autoPict="0" r:id="rId11">
            <anchor moveWithCells="1">
              <from>
                <xdr:col>21</xdr:col>
                <xdr:colOff>485775</xdr:colOff>
                <xdr:row>22</xdr:row>
                <xdr:rowOff>123825</xdr:rowOff>
              </from>
              <to>
                <xdr:col>21</xdr:col>
                <xdr:colOff>1266825</xdr:colOff>
                <xdr:row>22</xdr:row>
                <xdr:rowOff>2105025</xdr:rowOff>
              </to>
            </anchor>
          </objectPr>
        </oleObject>
      </mc:Choice>
      <mc:Fallback>
        <oleObject progId="Acrobat Document" shapeId="15597"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44</v>
      </c>
    </row>
    <row r="14" spans="2:8" x14ac:dyDescent="0.2">
      <c r="B14" s="12" t="s">
        <v>13</v>
      </c>
      <c r="H14" s="1" t="s">
        <v>45</v>
      </c>
    </row>
    <row r="15" spans="2:8" x14ac:dyDescent="0.2">
      <c r="B15" s="12" t="s">
        <v>14</v>
      </c>
      <c r="E15" s="1" t="s">
        <v>18</v>
      </c>
      <c r="H15" s="1" t="s">
        <v>46</v>
      </c>
    </row>
    <row r="16" spans="2:8" x14ac:dyDescent="0.2">
      <c r="B16" s="12" t="s">
        <v>15</v>
      </c>
      <c r="E16" s="1" t="s">
        <v>19</v>
      </c>
      <c r="H16" s="1" t="s">
        <v>47</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CALIFICACION</vt:lpstr>
      <vt:lpstr>CONSOLIDADO RIESGOS CORRUPCIÓN</vt:lpstr>
      <vt:lpstr>Hoja1</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2018-02-07T16:16:47Z</cp:lastPrinted>
  <dcterms:created xsi:type="dcterms:W3CDTF">2014-08-13T13:40:30Z</dcterms:created>
  <dcterms:modified xsi:type="dcterms:W3CDTF">2022-09-15T15:19:29Z</dcterms:modified>
</cp:coreProperties>
</file>