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embeddings/oleObject1.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LANEACION INSTITUCIONAL\SEGUIMIENTO RIEGOS 2022\SEGUNDO CUATRIMESTRE\CORRUPCION\"/>
    </mc:Choice>
  </mc:AlternateContent>
  <bookViews>
    <workbookView xWindow="0" yWindow="0" windowWidth="20490" windowHeight="7755" tabRatio="873" firstSheet="2" activeTab="7"/>
  </bookViews>
  <sheets>
    <sheet name="CALIFICACION" sheetId="2" r:id="rId1"/>
    <sheet name="SECRETARIA GENERAL" sheetId="41" r:id="rId2"/>
    <sheet name="COMERCIALIZACIÓN Y ATENC AL CLI" sheetId="37" r:id="rId3"/>
    <sheet name="GESTIÓN ADMINISTRATIVA- REC FI" sheetId="43" r:id="rId4"/>
    <sheet name="Hoja1" sheetId="5" state="hidden" r:id="rId5"/>
    <sheet name="GESTIÓN PRESUPUESTAL" sheetId="38" r:id="rId6"/>
    <sheet name="GEST ADM Y FINA-SIST DE LA INF." sheetId="39" r:id="rId7"/>
    <sheet name="GESTIÓN  DE TESORERIA" sheetId="4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calcPr calcId="152511"/>
  <fileRecoveryPr repairLoad="1"/>
</workbook>
</file>

<file path=xl/calcChain.xml><?xml version="1.0" encoding="utf-8"?>
<calcChain xmlns="http://schemas.openxmlformats.org/spreadsheetml/2006/main">
  <c r="J8" i="39" l="1"/>
  <c r="N8" i="39"/>
  <c r="J10" i="39"/>
  <c r="N10" i="39"/>
  <c r="N9" i="43" l="1"/>
  <c r="J9" i="43"/>
  <c r="N8" i="43"/>
  <c r="J8" i="43"/>
  <c r="N8" i="41" l="1"/>
  <c r="J8" i="41"/>
  <c r="N10" i="40" l="1"/>
  <c r="J10" i="40"/>
  <c r="N8" i="40"/>
  <c r="J8" i="40"/>
  <c r="N8" i="38" l="1"/>
  <c r="J8" i="38"/>
  <c r="N8" i="37" l="1"/>
  <c r="J8" i="37"/>
</calcChain>
</file>

<file path=xl/comments1.xml><?xml version="1.0" encoding="utf-8"?>
<comments xmlns="http://schemas.openxmlformats.org/spreadsheetml/2006/main">
  <authors>
    <author>LINA MARCELA SIERRA CORREA</author>
    <author>EQUIPO</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V6" authorId="1" shapeId="0">
      <text>
        <r>
          <rPr>
            <b/>
            <sz val="9"/>
            <color indexed="81"/>
            <rFont val="Tahoma"/>
            <charset val="1"/>
          </rPr>
          <t>EQUIPO:</t>
        </r>
        <r>
          <rPr>
            <sz val="9"/>
            <color indexed="81"/>
            <rFont val="Tahoma"/>
            <charset val="1"/>
          </rPr>
          <t xml:space="preserve">
como lo voy hacer?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2.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V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3.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4.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5.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6.xml><?xml version="1.0" encoding="utf-8"?>
<comments xmlns="http://schemas.openxmlformats.org/spreadsheetml/2006/main">
  <authors>
    <author>LINA MARCELA SIERRA CORREA</author>
    <author>EQUIPO</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V6" authorId="1" shapeId="0">
      <text>
        <r>
          <rPr>
            <b/>
            <sz val="9"/>
            <color indexed="81"/>
            <rFont val="Tahoma"/>
            <family val="2"/>
          </rPr>
          <t>EQUIPO:</t>
        </r>
        <r>
          <rPr>
            <sz val="9"/>
            <color indexed="81"/>
            <rFont val="Tahoma"/>
            <family val="2"/>
          </rPr>
          <t xml:space="preserve">
como lo voy hacer?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sharedStrings.xml><?xml version="1.0" encoding="utf-8"?>
<sst xmlns="http://schemas.openxmlformats.org/spreadsheetml/2006/main" count="470" uniqueCount="229">
  <si>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</si>
  <si>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</si>
  <si>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</si>
  <si>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</si>
  <si>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</si>
  <si>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</si>
  <si>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</si>
  <si>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</si>
  <si>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</si>
  <si>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</si>
  <si>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</si>
  <si>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</si>
  <si>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</si>
  <si>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</si>
  <si>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</si>
  <si>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</si>
  <si>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</si>
  <si>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</si>
  <si>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</si>
  <si>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</si>
  <si>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</si>
  <si>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</si>
  <si>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</si>
  <si>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</si>
  <si>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</si>
  <si>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</si>
  <si>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</si>
  <si>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</si>
  <si>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</si>
  <si>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</si>
  <si>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No. Riesgo</t>
  </si>
  <si>
    <t>Descripción del Riesgo</t>
  </si>
  <si>
    <t>Causa (s)</t>
  </si>
  <si>
    <t>Tipo de riesgo</t>
  </si>
  <si>
    <t>Probabilidad
(1-3)</t>
  </si>
  <si>
    <t>Impacto
(5-20)</t>
  </si>
  <si>
    <t>Código: GCI-P-02-R-01</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</si>
  <si>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</si>
  <si>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</si>
  <si>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</si>
  <si>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</si>
  <si>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</si>
  <si>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</si>
  <si>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</si>
  <si>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</si>
  <si>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</si>
  <si>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</si>
  <si>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</si>
  <si>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</si>
  <si>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</si>
  <si>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NOMBRE PROCESO:</t>
  </si>
  <si>
    <t>OBJETIVO DEL PROCESO:</t>
  </si>
  <si>
    <t xml:space="preserve">Dra. ALBA LUCIA RODRIGUEZ SIERRA </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</si>
  <si>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</si>
  <si>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</si>
  <si>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</si>
  <si>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</si>
  <si>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</si>
  <si>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</si>
  <si>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</si>
  <si>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</si>
  <si>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</si>
  <si>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</si>
  <si>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</si>
  <si>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</si>
  <si>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</si>
  <si>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</si>
  <si>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</si>
  <si>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</si>
  <si>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</si>
  <si>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</si>
  <si>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</si>
  <si>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</si>
  <si>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</si>
  <si>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</si>
  <si>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</si>
  <si>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</si>
  <si>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</si>
  <si>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</si>
  <si>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</si>
  <si>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</si>
  <si>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</si>
  <si>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</si>
  <si>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OFICINA GESTION DE RECURSOS</t>
  </si>
  <si>
    <t>Diseñar, organizar, coordinar, ejecutar y controlar las actividades del proceso de Gestión de Recursos, garantizando la optimización, eficiencia y celeridad como apoyo a la gestión.</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</si>
  <si>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</si>
  <si>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</si>
  <si>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</si>
  <si>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</si>
  <si>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</si>
  <si>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Fecha de emisión: 30/04/2021</t>
  </si>
  <si>
    <t>Dra. LINA MARCELA GRISALES GOMEZ</t>
  </si>
  <si>
    <t>Subgerencia Administrativa Y Financiera</t>
  </si>
  <si>
    <t>Jefe oficina de Control Interno De Gestión</t>
  </si>
  <si>
    <t xml:space="preserve">SECRETARÍA GENERAL </t>
  </si>
  <si>
    <t>Atender las necesidades de carácter legal de Empresas Públicas del Quindío, EPQ S.A E.S.P, propendiendo por la aplicación de la normatividad vigente a cada uno de los procesos que se desarrollan en EPQ, atiende todos los asuntos judiciales, contractuales y administrativos, proporcionando  respaldo jurídico en los procesos contractuales y representación judicial y extrajudicial de la entidad.</t>
  </si>
  <si>
    <t>Indicador</t>
  </si>
  <si>
    <t>SECRETARÍA GENERAL</t>
  </si>
  <si>
    <t>sanciones por parte de las entidades de control</t>
  </si>
  <si>
    <t xml:space="preserve">riesgo de cumplimiento </t>
  </si>
  <si>
    <t>Secretario General</t>
  </si>
  <si>
    <t xml:space="preserve">cuatrimestral </t>
  </si>
  <si>
    <t>Se informará a la oficina de Control Interno Disciplinario para tomar las medidas correspondiente.</t>
  </si>
  <si>
    <t xml:space="preserve">Dr. JOHN ALEXANDER MORALES ARENAS </t>
  </si>
  <si>
    <t>Jefe De Oficina De Control Interno De Gestión</t>
  </si>
  <si>
    <t>Verificación de Evidencias y valoración de la mismas (analisis)</t>
  </si>
  <si>
    <t>Dra. ALBA LUCIA RODRIGUEZ SIERRA</t>
  </si>
  <si>
    <t xml:space="preserve">Subgerencia de Comercialización de Servicios y Atención al Usuario </t>
  </si>
  <si>
    <t>TIENE COMO FINALIDAD GARANTIZAR LA OFERTA DE SERVICIOS PUBLICOS DE EXCELENTECALIDAD, QUE LOGREN SATISFACER LAS NECESIDADES Y ESPECTATIVAS DE LOS USUARIOS Y PARTES INTERESADAS. AL INTERIOR DEL PROCESO SE GENERA LA VENTA, MEDICION, FACTURACION Y CONTROL DE PERDIDAS COMERCIALES DE LOS SERVICIOS PUBLICOS DOMICILIARIOS OFRECIDOS DEACUERDO A LA NORMATIVIDAD VIGENTE Y POLITICAS DE LA EMPRESA.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</si>
  <si>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</si>
  <si>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</si>
  <si>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</si>
  <si>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</si>
  <si>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semestral</t>
  </si>
  <si>
    <t>Dr.  JHON HAROLD RENGIFO LÓPEZ</t>
  </si>
  <si>
    <t>Subgerencia  De Comercialización Y Atención Al  Cliente</t>
  </si>
  <si>
    <t>Fecha de Terminación</t>
  </si>
  <si>
    <t xml:space="preserve">Indicador </t>
  </si>
  <si>
    <t>Jefe oficina de Control Interno de Gestión</t>
  </si>
  <si>
    <t>GESTION FINANCIERA  - PRESUPUESTO</t>
  </si>
  <si>
    <t>Gestionar y administrar los recursos financieros de Empresas Públicas del Quindío E.P.Q S.A E.S.P brindando informacion confiable y veraz de manera que asegure que los recursos economicos sean optimizados de acuerdo a las necesidades y obligaciones  de la organizacion.</t>
  </si>
  <si>
    <t xml:space="preserve">Poca racionalización en el gasto, y seguimiento no oportuno ni apropiado de la ejecución presupuestal en curso.
</t>
  </si>
  <si>
    <t>Déficit fiscal.
No suscripción de Convenios.
Deficiente Gestión. 
Incumplimiento de metas.
Rubros agotados antes de lo programado</t>
  </si>
  <si>
    <t>Modificar, elaborar y proyectar el presupuesto acorde con las posibilidades financieras de la empresa, aprobarlo y socializarlo debidamente. Modificarlo cuando así sea necesario.</t>
  </si>
  <si>
    <t>NUMERO DE INFORMES DE ENTREGA/ NUMERO DE INFORMES REALIZADOS</t>
  </si>
  <si>
    <t>REALIZAR REUNIONES CON LA ALTA GERENCIA</t>
  </si>
  <si>
    <t xml:space="preserve">Jefe Oficina De Control Interno De Gestión </t>
  </si>
  <si>
    <t>SISTEMAS DE INFORMACIÓN</t>
  </si>
  <si>
    <t>Garantizar el suministro de información necesaria, oportuna y confiable a los grupos de interes internos y externos, que facilite el cumplimiento de la misión con el apoyo del software, hardware y medios de comunicación pertinentes de acuerdo con las normas legales y las politicas de la organización.</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</si>
  <si>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</si>
  <si>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</si>
  <si>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</si>
  <si>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</si>
  <si>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</si>
  <si>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</si>
  <si>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Se notifica al responsable del usuario que haya incurrido en la falta para que se tomen las medidas pertinentes y se procederá con las acciones necesarias sobre los datos afectados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</si>
  <si>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</si>
  <si>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</si>
  <si>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</si>
  <si>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</si>
  <si>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Cada Que Se Firma Un  Documento Digitalmente</t>
  </si>
  <si>
    <t>Acciones ejecutadas</t>
  </si>
  <si>
    <t>Control de documentos firmados</t>
  </si>
  <si>
    <t>Aviso a los responsables para que se invalide cualquier documento desautorizado</t>
  </si>
  <si>
    <t>Jefe Oficina De Control Interno De Gestión</t>
  </si>
  <si>
    <t>TESORERÍA</t>
  </si>
  <si>
    <t>Planear, organizar, supervisar y controlar todas las operaciones de tesorería, ejecutando eficazmente los recursos tanto propios como dados en administración bajo la modalidad convenios interadministrativos o por el sistema general de regalias</t>
  </si>
  <si>
    <t xml:space="preserve">Efecto (s) si se materializa / Consecuencia </t>
  </si>
  <si>
    <t>Clasificación</t>
  </si>
  <si>
    <t>Tratamiento del Riesgo/Opción de manejo</t>
  </si>
  <si>
    <t>Peso de Acción (%)</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</si>
  <si>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</si>
  <si>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</si>
  <si>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</si>
  <si>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</si>
  <si>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Diario</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</si>
  <si>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</si>
  <si>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</si>
  <si>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</si>
  <si>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</si>
  <si>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</si>
  <si>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</si>
  <si>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Comprobantes, cheques.</t>
  </si>
  <si>
    <t>Dra. LINA MARCELA GRISALES GÓMEZ</t>
  </si>
  <si>
    <t xml:space="preserve">Dra. ALBA LUCÍA RODRÍGUEZ SIERRA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</si>
  <si>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</si>
  <si>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</si>
  <si>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Fecha de presentación de manifestaciones de interés / Cronograma establecido para la recepción de manifestaciones de interés  </t>
  </si>
  <si>
    <t xml:space="preserve">Seguimiento y control en el proceso de presentación de manifestacionde interés para participar en procesos contractuales </t>
  </si>
  <si>
    <t xml:space="preserve">Posibilidad de existir un favorecimiento a proponentes alterando el cronograma establecido para la recepción de manifestaciones de interés para participar en procesos contractuales </t>
  </si>
  <si>
    <t>Acciones Preventivas / Descripción de los controles+P6:P12</t>
  </si>
  <si>
    <t>NOMBRE DEL SUBGERENTE: LINA MARCELA GRISALES GOMEZ</t>
  </si>
  <si>
    <t>NOMBRE DE LA SUBGERENCIA: SUBGERENCIA ADMINISTRATIVA Y FINANCIERA</t>
  </si>
  <si>
    <t>Jefe oficina Asesora de Control Interno</t>
  </si>
  <si>
    <t>Acciones Preventivas/ descripción de los Controles</t>
  </si>
  <si>
    <t>JEFE DE OFICINA DE PRESUPUESTO</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</si>
  <si>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</si>
  <si>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 xml:space="preserve">Publicación en página web de la empresa de los procesos contractuales https://www.epq.gov.co/index.php/es/ // cronograma estabelcido// Formatos de radicación de manifestaciones de interés en participar en los procesos (Archivos de la Secretaría General)       </t>
  </si>
  <si>
    <t>Una vez revisado el Riesgo de Corrupción se evidencia que cuenta con los seis (6) pasos requeridos para el  control existente, desde la Guia Para La Administración Del Riesgo y adoptados para cada proceso de nuestra Entidad, el lider manifiesta que  la evidencia  se encuentra en el archivo de la oficina , por si no se logra abrir el link  relacionado,  ya que es muy pesado los archivos y a veces no funciona. Se consolida y entrega a la oficina de control interno  para determinar las acciones correspondientes.</t>
  </si>
  <si>
    <t xml:space="preserve"> 3. Capacitacion por parte de la oficina de control interno disciplinario al comite de gerencia y jefe de área. 4. se Implementarán de impresoras termicas con el fin de controlar el jineteo. 5. Socializacion del nuevo reglamento interno de trabajo</t>
  </si>
  <si>
    <t>10% c/U</t>
  </si>
  <si>
    <t xml:space="preserve">Oficina Control Interno disciplinario, Oficina Gestión de Recursos, Subgerente Comercial, Profesional Universitario. </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</si>
  <si>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</si>
  <si>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</si>
  <si>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</si>
  <si>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Posibilidad de generar incumplimiento del presupuesto aprobado en junta directiva,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</si>
  <si>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</si>
  <si>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</si>
  <si>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Los cheques son firmados por el Gerente General y la Tesorera General. El número del cheque girado puede observarse en el comprobante</t>
  </si>
  <si>
    <t>Tecnicos administrativos de cada muncipio (Recaudadores y Coordinadores)</t>
  </si>
  <si>
    <t>1. Responsable: El Jefe de Oficina de Gestión Administrativa (Recursos Fisicos).
2. Periodo: mensual.
3. Proposito: hacer un seguimiento al consumo real de las áreas y/o dependencias.
4. Control: elaborar un informe mensual de consumo por municipio de los elementos suministrados.
5. Desviación: en caso de encontrar variaciones significativas de consumo, se hará visita de campo.
6. Soporte: informes mensuales de consumo.</t>
  </si>
  <si>
    <t>El Jefe de Oficina de Gestión Administrativa (Recursos Fisicos).</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</si>
  <si>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depentencias, coordinaciones y plantas.
5. Desviación: En caso de encontrar perdidas o faltantes se inciará el proceso correspondiente.
6. Soporte: Acta de visita y fotografías.</t>
  </si>
  <si>
    <t>Los lideres de los procesos deben notificar al area gestion Sistemas de Informacion  la creación , modificación e inactivación de usuarios, los cuales tendran su respectivo nombre de usuario y contraseña para acceder controladamente a los aplicativos.</t>
  </si>
  <si>
    <t>33,33% c/U</t>
  </si>
  <si>
    <t>posibilidad de que ocurra un Detrimento Patrimonial de recursos monetarios públicos, debido a la falta de sistematizaión en el recaudo del servicio, generando sanciones, multas, pérdidas económicas, procesos de responsabiliad fiscal y penal.</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</si>
  <si>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</si>
  <si>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Subgerente de Comercialización de Servicios y Atencion al Cliente, Subgerencia de Planeación y Mejoramiento Institucional  y Oficina de control interno disciplinario</t>
  </si>
  <si>
    <t xml:space="preserve">                                         Capacitación a coordinadores y recaudadores realizado por la Subgerencia Administrativa  y Financiera en su Proceso de  Tesoreria, capacitaciones por parte de la oficina de Talento Humano, capacitaciones por la Subgerencia de Comercialización de Servicios  y Atención al Cliente. Se realiza seguimiento y control a coordinadores, recaudadores y lectores</t>
  </si>
  <si>
    <t xml:space="preserve"> 3. Capacitacion por parte de la Sugerencia Administrativa y Financiera 4. Capacitaciones por parte de talento humano. 5. Capacitaciones por parte de la Subgerencia de Comercialización de Servicios y Atención al Cliente </t>
  </si>
  <si>
    <t xml:space="preserve">Subgerencia Administrativa  y Financiera, Oficina Talento Humano, Subgerencia de Comercialización de Servicios y Atención al Cliente, Profesional Universitario.   </t>
  </si>
  <si>
    <t xml:space="preserve">1. El coordinador            2. mensualmente            3. realiza seguimiento del desarrollo y cumplimiento de las actividades en campo.                           4. A traves de reuniones y verificacion en software de IALEPH y LECTURAS DE CAMPO.                         5. Cuando se detecta una observacion se remite al jefe inmediato, dependiendo de la gravedad se manda a control interno disciplinario.                        6. Se presenta como evidencia información del trabajo de campo, asimismo, las quejas o reclamos de los usuarios </t>
  </si>
  <si>
    <t>Una vez revisado el Riesgo de Corrupción se evidencia que cuenta con los seis (6) puntos requeridos para el  control  existente,  se recibe  soporte de evidencia de las acciones  realizadas por la primera Linea de Defensa como evidencia de seguimiento al control del riesgo en; Actas  de  socialización a coordinadores y recaudadores en el manejo de nuevo formato de caja diario, manejo de la factura y atención al usuario, socialización de políticas, capacitación del manejo del dinero, Control de criticas a lectores, identificación de usuarios, y micromedición.                      Se consolida y se notifica a la oficina de control interno para determinar las acciones correspondientes.</t>
  </si>
  <si>
    <t xml:space="preserve">                                    Las Evidencias se presentan mediante Informe.         Tambien se envian en medio magnetico en CD y correo electronico calidadepq@gmail.com</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</si>
  <si>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</si>
  <si>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 xml:space="preserve">Se envía notificación  a gestion de sistemas de informacion para la creación, modificación e inactivación de usuarios de los aplicativos
</t>
  </si>
  <si>
    <t>Una vez revisado el Riesgo de Corrupción se observa que  el control existente cumple con los seis (6) puntos orientados desde la Guia Para La Administración Del Riesgo y adoptados para cada proceso de nuestra Entidad, presentan evidencia de los cinco (5)  aplicativos de acceso utilizados como control del riesgo.                                               Se consolida y se notifica a la oficina de control interno de gestión para determinar las acciones correspondientes.</t>
  </si>
  <si>
    <t xml:space="preserve">Por medio del código de barras y a través del lector, pueden ser ingresados los cupones de facturas que los usuarios pagan a diario y éstos son registrados automaticamente en el software comercial Ialeph. </t>
  </si>
  <si>
    <t xml:space="preserve">                                                                                                                                                          Los soportes de cupones de cada factura se encuentran en medio físico en cada municipio en su respectiva oficina.
El voucher queda para el usuario, como evidencia de la  constancia de pago. Si se requiere se puede imprimir una copia</t>
  </si>
  <si>
    <t xml:space="preserve">Una vez revisado el Riesgo de Corrupción se observa que el control cumple con los seis (6) puntos  orientados desde la Guia Para La Administración Del Riesgo y adoptados para cada proceso de nuestra Entidad,  se evidencian los soportes adjuntos como seguimiento de control al riesgo.                           Se consolida y se notifica a la oficina de Control Interno de Gestión para determinar las acciones correspondientes.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</si>
  <si>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</si>
  <si>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t xml:space="preserve">Una vez revisado el Riesgo de Corrupción se observa que cuenta con los seis (6) puntos requeridos para el  control existente, los cuales son sugeridos  desde la Guia Para La Administración Del Riesgo y adoptados para cada proceso de nuestra Entidad,  se evidencia los soportes adjuntos como muestra del seguimiento que realiza el proceso para el control del riesgo.         Se consolida y se notifica a la oficina de Control Interno de Gestión para determinar las acciones correspondientes.       </t>
  </si>
  <si>
    <t xml:space="preserve">*Se lleva control minucioso de todas las entradas y salidas del almacen en el sistema ialep.                                     *Con la Subgerencia de Servicios públicos,  se trabaja en equipo, ya que son ellos los encargados de  constatar que los insumos solicitados correspondan al requerimiento. </t>
  </si>
  <si>
    <t>El Jefe de Oficina de Gestión Administrativa (Recursos Fisicos). / Subgerencia de Servios Públicos.</t>
  </si>
  <si>
    <t xml:space="preserve">*Se anexa pantallazos de las entradas y salidas en el sistema Ialep.                                                        * Evidencia de verificación de los insumos requeridos en el cuatrimestre </t>
  </si>
  <si>
    <t>Se realizaron nuevas visitas a las coordinaciones (Genova, Quimbaya y La Tebaida), para la actualización del inventario de cada oficina y asi velar por los bienes muebles e inmuebles de la Empresa, se aprovecho las visitas realizadas para revisar las necesidades de cada oficina, y tratar de suplirlas, para esto se conto con la compañia de la Subgerente Administrativa y Financiera Maria del Socorro Mejia  y la Contratista Profesional Universitaria Andrea Gil</t>
  </si>
  <si>
    <t>Anexo  informe de visitas y registro fotografico</t>
  </si>
  <si>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</si>
  <si>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r>
      <t xml:space="preserve"> </t>
    </r>
    <r>
      <rPr>
        <sz val="9"/>
        <rFont val="Tahoma"/>
        <family val="2"/>
      </rPr>
      <t>Tesorera General/ Gerencia</t>
    </r>
  </si>
  <si>
    <t>Una vez revisado el Riesgo de Corrupción se evidencia que cuenta con los seis (6) puntos de controles sugeridos desde la Guia Para La Administración Del Riesgo y adoptados para cada proceso de nuestra Entidad,  se revisa los soportes adjuntos de firmas escaneadas, las cuales presentan como seguimiento de control al riesgo.                                           Se consolida y se notifica a la oficina de control interno para determinar las acciones correspondientes.</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</si>
  <si>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</si>
  <si>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GESTIÓN ADMINISTRATIVA Y FINACIERA - SISTEMAS DE LA INFORMACIÓN</t>
  </si>
  <si>
    <t xml:space="preserve"> GESTIÓN PRESUPUESTAL</t>
  </si>
  <si>
    <t>GESTION ADMINISTRATIVA -  RECURSOS FISICOS</t>
  </si>
  <si>
    <t xml:space="preserve">GESTIÓN DE TESORERÍA  </t>
  </si>
  <si>
    <t xml:space="preserve">COMERCIALIZACIÓN DE SERVICIOS Y ATENCIÓN AL CLIENTE </t>
  </si>
  <si>
    <t>Una vez revisado el Riesgo de Corrupción se evidencia que cuenta con los seis (6) puntos sugeridos desde la Guia para la administración del Riesgo en el  control existente,  de otra parte para este cuatrimestre se conto  con dos Acciones Preventivas en la Descripción de los controles para un mayor control en el seguimiento del Riesgo.         Se verifica  los soportes anexos para cada acción.                       Se consolida y se reporta a la oficina de control interno de Gestión  para determinar las acciones correspondientes.</t>
  </si>
  <si>
    <t>Una vez revisado el Riesgo de Corrupción se evidencia que cuenta con los seis (6) puntos requeridos para el  control existente, desde lo sugerido por  la Guia Para La Administración Del Riesgo y adoptados para cada proceso de nuestra Entidad,  cuenta con los soportes de las acciones efectuadas para el cuatrimestre Se consolida y se reporta a la oficina de control interno de Gestión para determinar las acciones correspondientes.</t>
  </si>
  <si>
    <t xml:space="preserve">GESTIÓN TESORERÍA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</si>
</sst>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b/>
      <sz val="9"/>
      <name val="Tahoma"/>
      <family val="2"/>
    </font>
    <font>
      <sz val="9"/>
      <color indexed="81"/>
      <name val="Tahoma"/>
      <family val="2"/>
    </font>
    <font>
      <b/>
      <sz val="9"/>
      <color indexed="81"/>
      <name val="Tahoma"/>
      <family val="2"/>
    </font>
    <font>
      <sz val="9"/>
      <color theme="1"/>
      <name val="Tahoma"/>
      <family val="2"/>
    </font>
    <font>
      <b/>
      <sz val="9"/>
      <color indexed="8"/>
      <name val="Tahoma"/>
      <family val="2"/>
    </font>
    <font>
      <sz val="9"/>
      <color indexed="8"/>
      <name val="Tahoma"/>
      <family val="2"/>
    </font>
    <font>
      <b/>
      <sz val="9"/>
      <color theme="1"/>
      <name val="Tahoma"/>
      <family val="2"/>
    </font>
    <font>
      <sz val="11"/>
      <color indexed="8"/>
      <name val="Tahoma"/>
      <family val="2"/>
    </font>
    <font>
      <b/>
      <sz val="11"/>
      <color theme="1"/>
      <name val="Tahoma"/>
      <family val="2"/>
    </font>
    <font>
      <sz val="10"/>
      <color theme="1"/>
      <name val="Tahoma"/>
      <family val="2"/>
    </font>
    <font>
      <b/>
      <sz val="11"/>
      <color indexed="8"/>
      <name val="Tahoma"/>
      <family val="2"/>
    </font>
    <font>
      <sz val="9"/>
      <name val="Tahoma"/>
      <family val="2"/>
    </font>
    <font>
      <b/>
      <sz val="9"/>
      <color indexed="81"/>
      <name val="Tahoma"/>
      <charset val="1"/>
    </font>
    <font>
      <sz val="9"/>
      <color indexed="81"/>
      <name val="Tahoma"/>
      <charset val="1"/>
    </font>
    <font>
      <sz val="9"/>
      <color rgb="FFFF0000"/>
      <name val="Tahoma"/>
      <family val="2"/>
    </font>
    <font>
      <sz val="9"/>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s>
  <cellStyleXfs count="3">
    <xf numFmtId="0" fontId="0" fillId="0" borderId="0"/>
    <xf numFmtId="0" fontId="7" fillId="0" borderId="0"/>
    <xf numFmtId="0" fontId="7" fillId="0" borderId="0"/>
  </cellStyleXfs>
  <cellXfs count="294">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6" xfId="0" applyFont="1" applyFill="1" applyBorder="1" applyAlignment="1">
      <alignment horizontal="center" wrapText="1" readingOrder="1"/>
    </xf>
    <xf numFmtId="0" fontId="2" fillId="2" borderId="6"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13" xfId="0" applyFont="1" applyFill="1" applyBorder="1" applyAlignment="1">
      <alignment horizontal="center" vertical="center"/>
    </xf>
    <xf numFmtId="0" fontId="8" fillId="8" borderId="14" xfId="0" applyFont="1" applyFill="1" applyBorder="1" applyAlignment="1">
      <alignment horizontal="center" vertical="center"/>
    </xf>
    <xf numFmtId="0" fontId="1" fillId="6" borderId="22" xfId="0" applyFont="1" applyFill="1" applyBorder="1"/>
    <xf numFmtId="0" fontId="1" fillId="6" borderId="0" xfId="0" applyFont="1" applyFill="1" applyBorder="1"/>
    <xf numFmtId="0" fontId="1" fillId="6" borderId="23" xfId="0" applyFont="1" applyFill="1" applyBorder="1"/>
    <xf numFmtId="0" fontId="2" fillId="2" borderId="13" xfId="0" applyFont="1" applyFill="1" applyBorder="1" applyAlignment="1">
      <alignment horizontal="center" vertical="center" wrapText="1" readingOrder="1"/>
    </xf>
    <xf numFmtId="0" fontId="5" fillId="4" borderId="14" xfId="0" applyFont="1" applyFill="1" applyBorder="1" applyAlignment="1">
      <alignment horizontal="justify" vertical="center" wrapText="1" readingOrder="1"/>
    </xf>
    <xf numFmtId="0" fontId="5" fillId="7" borderId="14" xfId="0" applyFont="1" applyFill="1" applyBorder="1" applyAlignment="1">
      <alignment horizontal="justify" vertical="center" wrapText="1" readingOrder="1"/>
    </xf>
    <xf numFmtId="0" fontId="5" fillId="5" borderId="14" xfId="0" applyFont="1" applyFill="1" applyBorder="1" applyAlignment="1">
      <alignment horizontal="justify" vertical="center" wrapText="1" readingOrder="1"/>
    </xf>
    <xf numFmtId="0" fontId="3" fillId="2" borderId="24" xfId="0" applyFont="1" applyFill="1" applyBorder="1" applyAlignment="1">
      <alignment wrapText="1"/>
    </xf>
    <xf numFmtId="0" fontId="2" fillId="2" borderId="25" xfId="0" applyFont="1" applyFill="1" applyBorder="1" applyAlignment="1">
      <alignment horizontal="center" vertical="center" wrapText="1" readingOrder="1"/>
    </xf>
    <xf numFmtId="0" fontId="3" fillId="2" borderId="20" xfId="0" applyFont="1" applyFill="1" applyBorder="1" applyAlignment="1">
      <alignment wrapText="1"/>
    </xf>
    <xf numFmtId="0" fontId="2" fillId="2" borderId="21" xfId="0" applyFont="1" applyFill="1" applyBorder="1" applyAlignment="1">
      <alignment horizontal="center" wrapText="1" readingOrder="1"/>
    </xf>
    <xf numFmtId="0" fontId="2" fillId="2" borderId="26" xfId="0" applyFont="1" applyFill="1" applyBorder="1" applyAlignment="1">
      <alignment horizontal="center" wrapText="1" readingOrder="1"/>
    </xf>
    <xf numFmtId="0" fontId="15" fillId="0" borderId="19" xfId="0" applyFont="1" applyBorder="1" applyAlignment="1">
      <alignment horizontal="left" vertical="center"/>
    </xf>
    <xf numFmtId="0" fontId="15" fillId="0" borderId="9" xfId="0" applyFont="1" applyBorder="1" applyAlignment="1">
      <alignment horizontal="left" vertical="center"/>
    </xf>
    <xf numFmtId="0" fontId="12" fillId="0" borderId="9" xfId="0" applyFont="1" applyBorder="1" applyAlignment="1">
      <alignment horizontal="left" vertical="center"/>
    </xf>
    <xf numFmtId="0" fontId="12" fillId="0"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xf numFmtId="0" fontId="12" fillId="6" borderId="1" xfId="0" applyFont="1" applyFill="1" applyBorder="1"/>
    <xf numFmtId="0" fontId="12" fillId="0" borderId="1" xfId="0" applyFont="1" applyFill="1" applyBorder="1"/>
    <xf numFmtId="0" fontId="9" fillId="8" borderId="1" xfId="0" applyFont="1" applyFill="1" applyBorder="1" applyAlignment="1">
      <alignment vertical="center" wrapText="1"/>
    </xf>
    <xf numFmtId="0" fontId="9" fillId="10" borderId="10" xfId="0" applyFont="1" applyFill="1" applyBorder="1" applyAlignment="1">
      <alignment vertical="center" wrapText="1"/>
    </xf>
    <xf numFmtId="0" fontId="9" fillId="10" borderId="12" xfId="0" applyFont="1" applyFill="1" applyBorder="1" applyAlignment="1">
      <alignment horizontal="center" vertical="center" wrapText="1"/>
    </xf>
    <xf numFmtId="0" fontId="1" fillId="6" borderId="0" xfId="0" applyFont="1" applyFill="1" applyAlignment="1">
      <alignment vertical="center"/>
    </xf>
    <xf numFmtId="0" fontId="1" fillId="6" borderId="0" xfId="0" applyFont="1" applyFill="1" applyAlignment="1">
      <alignment horizontal="center" vertical="center"/>
    </xf>
    <xf numFmtId="0" fontId="12" fillId="0" borderId="15" xfId="0" applyFont="1" applyBorder="1" applyAlignment="1">
      <alignment vertical="center"/>
    </xf>
    <xf numFmtId="0" fontId="9" fillId="8" borderId="7" xfId="0" applyFont="1" applyFill="1" applyBorder="1" applyAlignment="1">
      <alignment vertical="center" wrapText="1"/>
    </xf>
    <xf numFmtId="0" fontId="0" fillId="0" borderId="0" xfId="0" applyBorder="1"/>
    <xf numFmtId="0" fontId="1" fillId="6" borderId="0" xfId="0" applyFont="1" applyFill="1" applyBorder="1" applyAlignment="1">
      <alignment vertical="center" wrapText="1"/>
    </xf>
    <xf numFmtId="0" fontId="12"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9" fillId="8" borderId="15"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9" fillId="8" borderId="38"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quotePrefix="1" applyFont="1" applyFill="1" applyBorder="1" applyAlignment="1">
      <alignment horizontal="center" vertical="center" wrapText="1"/>
    </xf>
    <xf numFmtId="0" fontId="12" fillId="6" borderId="40" xfId="0" applyFont="1" applyFill="1" applyBorder="1" applyAlignment="1">
      <alignment horizontal="left" vertical="center" wrapText="1"/>
    </xf>
    <xf numFmtId="0" fontId="12" fillId="0" borderId="4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9" xfId="0" applyFont="1" applyBorder="1" applyAlignment="1">
      <alignment horizontal="left" vertical="center"/>
    </xf>
    <xf numFmtId="0" fontId="17" fillId="0" borderId="9" xfId="0" applyFont="1" applyBorder="1" applyAlignment="1">
      <alignment horizontal="left" vertical="center"/>
    </xf>
    <xf numFmtId="0" fontId="1" fillId="0" borderId="9" xfId="0" applyFont="1" applyBorder="1" applyAlignment="1">
      <alignment horizontal="left" vertical="center"/>
    </xf>
    <xf numFmtId="0" fontId="1" fillId="0" borderId="2" xfId="0" applyFont="1" applyBorder="1" applyAlignment="1">
      <alignment horizontal="left" vertical="center"/>
    </xf>
    <xf numFmtId="0" fontId="1" fillId="0" borderId="3" xfId="0" applyFont="1" applyFill="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center" vertical="center"/>
    </xf>
    <xf numFmtId="14" fontId="12" fillId="6"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wrapText="1"/>
    </xf>
    <xf numFmtId="0" fontId="15" fillId="0" borderId="3" xfId="0" applyFont="1" applyBorder="1" applyAlignment="1">
      <alignment horizontal="left" vertical="center"/>
    </xf>
    <xf numFmtId="0" fontId="12" fillId="6" borderId="44" xfId="0" quotePrefix="1" applyFont="1" applyFill="1" applyBorder="1" applyAlignment="1">
      <alignment horizontal="center" vertical="center" wrapText="1"/>
    </xf>
    <xf numFmtId="0" fontId="12" fillId="6" borderId="1" xfId="0" applyFont="1" applyFill="1" applyBorder="1" applyAlignment="1">
      <alignment horizontal="center"/>
    </xf>
    <xf numFmtId="0" fontId="12" fillId="6" borderId="0"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12" fillId="6"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8" borderId="7" xfId="0" applyFont="1" applyFill="1" applyBorder="1" applyAlignment="1">
      <alignment horizontal="center" vertical="center" wrapText="1"/>
    </xf>
    <xf numFmtId="0" fontId="15" fillId="0" borderId="1" xfId="0" applyFont="1" applyBorder="1" applyAlignment="1">
      <alignment horizontal="left" vertical="center"/>
    </xf>
    <xf numFmtId="0" fontId="0" fillId="0" borderId="0" xfId="0" applyAlignment="1">
      <alignment horizontal="center" vertical="center" wrapText="1"/>
    </xf>
    <xf numFmtId="0" fontId="9" fillId="8" borderId="15"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Border="1" applyAlignment="1">
      <alignment horizontal="left" vertical="center"/>
    </xf>
    <xf numFmtId="0" fontId="12" fillId="0" borderId="0" xfId="0" applyFont="1" applyBorder="1" applyAlignment="1">
      <alignment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20" fillId="6" borderId="1" xfId="0" applyFont="1" applyFill="1" applyBorder="1" applyAlignment="1">
      <alignment vertical="center" wrapText="1"/>
    </xf>
    <xf numFmtId="0" fontId="20" fillId="6" borderId="0" xfId="0" applyFont="1" applyFill="1" applyBorder="1" applyAlignment="1">
      <alignment vertical="center" wrapText="1"/>
    </xf>
    <xf numFmtId="0" fontId="12" fillId="0" borderId="8" xfId="0" applyFont="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0" borderId="1" xfId="0" applyFont="1" applyBorder="1" applyAlignment="1">
      <alignment horizontal="center" vertical="center"/>
    </xf>
    <xf numFmtId="0" fontId="12" fillId="6" borderId="8"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1" xfId="0" applyFont="1" applyFill="1" applyBorder="1" applyAlignment="1">
      <alignment horizontal="center" wrapText="1"/>
    </xf>
    <xf numFmtId="0" fontId="23" fillId="6" borderId="8"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18" xfId="0" applyFont="1" applyFill="1" applyBorder="1" applyAlignment="1">
      <alignment vertical="center" wrapText="1"/>
    </xf>
    <xf numFmtId="0" fontId="12" fillId="0" borderId="18" xfId="0" applyFont="1" applyBorder="1" applyAlignment="1">
      <alignment vertical="center" wrapText="1"/>
    </xf>
    <xf numFmtId="0" fontId="12" fillId="0" borderId="1" xfId="0" applyFont="1" applyBorder="1" applyAlignment="1">
      <alignment vertical="center" wrapText="1"/>
    </xf>
    <xf numFmtId="9" fontId="12" fillId="6" borderId="1" xfId="0" applyNumberFormat="1" applyFont="1" applyFill="1" applyBorder="1" applyAlignment="1">
      <alignment vertical="center" wrapText="1"/>
    </xf>
    <xf numFmtId="14" fontId="12" fillId="6" borderId="1" xfId="0" applyNumberFormat="1" applyFont="1" applyFill="1" applyBorder="1" applyAlignment="1">
      <alignment vertical="center" wrapText="1"/>
    </xf>
    <xf numFmtId="0" fontId="24" fillId="0" borderId="0" xfId="0" applyFont="1"/>
    <xf numFmtId="0" fontId="12" fillId="0" borderId="21" xfId="0" applyFont="1" applyBorder="1" applyAlignment="1">
      <alignment vertical="center" wrapText="1"/>
    </xf>
    <xf numFmtId="0" fontId="12" fillId="6" borderId="1" xfId="0" applyFont="1" applyFill="1" applyBorder="1" applyAlignment="1">
      <alignment vertical="center"/>
    </xf>
    <xf numFmtId="0" fontId="12" fillId="6" borderId="8" xfId="0" applyFont="1" applyFill="1" applyBorder="1" applyAlignment="1">
      <alignment vertical="center" wrapText="1"/>
    </xf>
    <xf numFmtId="9" fontId="12" fillId="6" borderId="8" xfId="0" applyNumberFormat="1" applyFont="1" applyFill="1" applyBorder="1" applyAlignment="1">
      <alignment vertical="center" wrapText="1"/>
    </xf>
    <xf numFmtId="14" fontId="12" fillId="6" borderId="8" xfId="0" applyNumberFormat="1" applyFont="1" applyFill="1" applyBorder="1" applyAlignment="1">
      <alignment horizontal="left" vertical="center" wrapText="1"/>
    </xf>
    <xf numFmtId="0" fontId="24" fillId="6" borderId="1" xfId="0" applyFont="1" applyFill="1" applyBorder="1"/>
    <xf numFmtId="14" fontId="1" fillId="6" borderId="1" xfId="0" applyNumberFormat="1" applyFont="1" applyFill="1" applyBorder="1" applyAlignment="1">
      <alignment vertical="center" wrapText="1"/>
    </xf>
    <xf numFmtId="0" fontId="12" fillId="6" borderId="1" xfId="0" applyFont="1" applyFill="1" applyBorder="1" applyAlignment="1">
      <alignment wrapText="1"/>
    </xf>
    <xf numFmtId="0" fontId="20" fillId="0" borderId="40" xfId="0" applyFont="1" applyBorder="1" applyAlignment="1">
      <alignment horizontal="center" vertical="center" wrapText="1"/>
    </xf>
    <xf numFmtId="0" fontId="1" fillId="0" borderId="10" xfId="0" applyFont="1" applyBorder="1" applyAlignment="1">
      <alignment horizontal="center"/>
    </xf>
    <xf numFmtId="0" fontId="1" fillId="0" borderId="13" xfId="0" applyFont="1" applyBorder="1" applyAlignment="1">
      <alignment horizontal="center"/>
    </xf>
    <xf numFmtId="0" fontId="3" fillId="2" borderId="4"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16" xfId="0" applyFont="1" applyFill="1" applyBorder="1" applyAlignment="1">
      <alignment horizontal="center" vertical="center" wrapText="1" readingOrder="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11" xfId="0" applyFont="1" applyBorder="1" applyAlignment="1">
      <alignment horizontal="center"/>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9" fillId="8" borderId="10"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9" borderId="11" xfId="2" applyFont="1" applyFill="1" applyBorder="1" applyAlignment="1">
      <alignment horizontal="center" vertical="center" wrapText="1"/>
    </xf>
    <xf numFmtId="0" fontId="15" fillId="0" borderId="13"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2" fillId="10" borderId="28"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34"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2" fillId="6" borderId="7" xfId="0" quotePrefix="1" applyFont="1" applyFill="1" applyBorder="1" applyAlignment="1">
      <alignment horizontal="center" vertical="center"/>
    </xf>
    <xf numFmtId="0" fontId="12" fillId="6" borderId="9" xfId="0" quotePrefix="1" applyFont="1" applyFill="1" applyBorder="1" applyAlignment="1">
      <alignment horizontal="center" vertical="center"/>
    </xf>
    <xf numFmtId="0" fontId="12" fillId="6" borderId="8" xfId="0" quotePrefix="1" applyFont="1" applyFill="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2" fillId="6" borderId="7"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2" fillId="0" borderId="0" xfId="0" applyFont="1" applyFill="1" applyAlignment="1">
      <alignment horizontal="center" vertical="center"/>
    </xf>
    <xf numFmtId="0" fontId="0" fillId="0" borderId="0" xfId="0" applyAlignment="1">
      <alignment horizontal="center" vertical="center" wrapText="1"/>
    </xf>
    <xf numFmtId="14" fontId="12" fillId="6" borderId="7" xfId="0" applyNumberFormat="1" applyFont="1" applyFill="1" applyBorder="1" applyAlignment="1">
      <alignment horizontal="center" vertical="center"/>
    </xf>
    <xf numFmtId="0" fontId="12" fillId="6" borderId="9" xfId="0" applyFont="1" applyFill="1" applyBorder="1" applyAlignment="1">
      <alignment horizontal="center" vertical="center"/>
    </xf>
    <xf numFmtId="0" fontId="12" fillId="6" borderId="8" xfId="0" applyFont="1" applyFill="1" applyBorder="1" applyAlignment="1">
      <alignment horizontal="center" vertical="center"/>
    </xf>
    <xf numFmtId="14" fontId="12" fillId="6" borderId="7" xfId="0" applyNumberFormat="1" applyFont="1" applyFill="1" applyBorder="1" applyAlignment="1">
      <alignment horizontal="center" vertical="center" wrapText="1"/>
    </xf>
    <xf numFmtId="14" fontId="12" fillId="0" borderId="7"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6" borderId="7" xfId="0" applyFont="1" applyFill="1" applyBorder="1" applyAlignment="1">
      <alignment horizontal="center" vertic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9" fontId="12" fillId="6" borderId="7" xfId="0" applyNumberFormat="1" applyFont="1" applyFill="1" applyBorder="1" applyAlignment="1">
      <alignment horizontal="center" vertical="center" wrapText="1"/>
    </xf>
    <xf numFmtId="0" fontId="12" fillId="6" borderId="7" xfId="0" applyFont="1" applyFill="1" applyBorder="1" applyAlignment="1">
      <alignment horizontal="center" wrapText="1"/>
    </xf>
    <xf numFmtId="0" fontId="12" fillId="6" borderId="9" xfId="0" applyFont="1" applyFill="1" applyBorder="1" applyAlignment="1">
      <alignment horizontal="center" wrapText="1"/>
    </xf>
    <xf numFmtId="0" fontId="12" fillId="6" borderId="8" xfId="0" applyFont="1" applyFill="1" applyBorder="1" applyAlignment="1">
      <alignment horizontal="center" wrapText="1"/>
    </xf>
    <xf numFmtId="0" fontId="20" fillId="6" borderId="0" xfId="0" applyFont="1" applyFill="1" applyAlignment="1">
      <alignment horizontal="center" vertical="center"/>
    </xf>
    <xf numFmtId="0" fontId="9" fillId="8" borderId="8" xfId="0" applyFont="1" applyFill="1" applyBorder="1" applyAlignment="1">
      <alignment horizontal="center" vertical="center" wrapText="1"/>
    </xf>
    <xf numFmtId="14" fontId="12" fillId="6" borderId="9" xfId="0" applyNumberFormat="1" applyFont="1" applyFill="1" applyBorder="1" applyAlignment="1">
      <alignment horizontal="center" vertical="center"/>
    </xf>
    <xf numFmtId="14" fontId="12" fillId="6" borderId="8" xfId="0" applyNumberFormat="1" applyFont="1" applyFill="1" applyBorder="1" applyAlignment="1">
      <alignment horizontal="center" vertical="center"/>
    </xf>
    <xf numFmtId="14" fontId="12" fillId="6" borderId="9" xfId="0" applyNumberFormat="1" applyFont="1" applyFill="1" applyBorder="1" applyAlignment="1">
      <alignment horizontal="center" vertical="center" wrapText="1"/>
    </xf>
    <xf numFmtId="14" fontId="12" fillId="6" borderId="8"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6" borderId="18"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9" fontId="20" fillId="6" borderId="7" xfId="0" applyNumberFormat="1" applyFont="1" applyFill="1" applyBorder="1" applyAlignment="1">
      <alignment horizontal="center" vertical="center"/>
    </xf>
    <xf numFmtId="9" fontId="20" fillId="6" borderId="9" xfId="0" applyNumberFormat="1" applyFont="1" applyFill="1" applyBorder="1" applyAlignment="1">
      <alignment horizontal="center" vertical="center"/>
    </xf>
    <xf numFmtId="9" fontId="20" fillId="6" borderId="8" xfId="0" applyNumberFormat="1" applyFont="1" applyFill="1" applyBorder="1" applyAlignment="1">
      <alignment horizontal="center" vertical="center"/>
    </xf>
    <xf numFmtId="0" fontId="9" fillId="10" borderId="4"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12" fillId="6" borderId="29" xfId="0" quotePrefix="1" applyFont="1" applyFill="1" applyBorder="1" applyAlignment="1">
      <alignment horizontal="center" vertical="center"/>
    </xf>
    <xf numFmtId="0" fontId="12" fillId="6" borderId="19" xfId="0" quotePrefix="1" applyFont="1" applyFill="1" applyBorder="1" applyAlignment="1">
      <alignment horizontal="center" vertical="center"/>
    </xf>
    <xf numFmtId="0" fontId="12" fillId="6" borderId="20" xfId="0" quotePrefix="1" applyFont="1" applyFill="1" applyBorder="1" applyAlignment="1">
      <alignment horizontal="center" vertical="center"/>
    </xf>
    <xf numFmtId="0" fontId="9" fillId="8" borderId="21"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9" borderId="45" xfId="2" applyFont="1" applyFill="1" applyBorder="1" applyAlignment="1">
      <alignment horizontal="center" vertical="center" wrapText="1"/>
    </xf>
    <xf numFmtId="0" fontId="9" fillId="9" borderId="44" xfId="2" applyFont="1" applyFill="1" applyBorder="1" applyAlignment="1">
      <alignment horizontal="center" vertical="center" wrapText="1"/>
    </xf>
    <xf numFmtId="0" fontId="17" fillId="0" borderId="46" xfId="0" applyFont="1" applyBorder="1" applyAlignment="1">
      <alignment horizontal="left" vertical="center"/>
    </xf>
    <xf numFmtId="0" fontId="17" fillId="0" borderId="5" xfId="0" applyFont="1" applyBorder="1" applyAlignment="1">
      <alignment horizontal="left" vertical="center"/>
    </xf>
    <xf numFmtId="0" fontId="17" fillId="0" borderId="47" xfId="0" applyFont="1" applyBorder="1" applyAlignment="1">
      <alignment horizontal="left" vertical="center"/>
    </xf>
    <xf numFmtId="0" fontId="17" fillId="0" borderId="4" xfId="0" applyFont="1" applyBorder="1" applyAlignment="1">
      <alignment horizontal="left" vertical="center"/>
    </xf>
    <xf numFmtId="0" fontId="17" fillId="0" borderId="48"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10" borderId="49" xfId="0" applyFont="1" applyFill="1" applyBorder="1" applyAlignment="1">
      <alignment horizontal="center" vertical="center"/>
    </xf>
    <xf numFmtId="0" fontId="1" fillId="10" borderId="50" xfId="0" applyFont="1" applyFill="1" applyBorder="1" applyAlignment="1">
      <alignment horizontal="center" vertical="center"/>
    </xf>
    <xf numFmtId="0" fontId="1" fillId="10" borderId="51" xfId="0" applyFont="1" applyFill="1" applyBorder="1" applyAlignment="1">
      <alignment horizontal="center" vertic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9" fillId="0" borderId="4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47"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 fillId="0" borderId="1" xfId="0" applyFont="1" applyBorder="1" applyAlignment="1">
      <alignment horizontal="center" vertical="center"/>
    </xf>
    <xf numFmtId="0" fontId="12" fillId="10" borderId="2"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3"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10" borderId="4" xfId="0" applyFont="1" applyFill="1" applyBorder="1" applyAlignment="1">
      <alignment horizontal="center" vertical="center"/>
    </xf>
    <xf numFmtId="0" fontId="9" fillId="10" borderId="16" xfId="0" applyFont="1" applyFill="1" applyBorder="1" applyAlignment="1">
      <alignment horizontal="center" vertical="center"/>
    </xf>
    <xf numFmtId="0" fontId="9" fillId="8" borderId="27" xfId="0" applyFont="1" applyFill="1" applyBorder="1" applyAlignment="1">
      <alignment horizontal="center" vertical="center" wrapText="1"/>
    </xf>
    <xf numFmtId="0" fontId="12" fillId="6" borderId="29" xfId="0" quotePrefix="1" applyFont="1" applyFill="1" applyBorder="1" applyAlignment="1">
      <alignment horizontal="center" vertical="center" wrapText="1"/>
    </xf>
    <xf numFmtId="0" fontId="12" fillId="6" borderId="20" xfId="0" quotePrefix="1" applyFont="1" applyFill="1" applyBorder="1" applyAlignment="1">
      <alignment horizontal="center" vertical="center" wrapText="1"/>
    </xf>
    <xf numFmtId="0" fontId="12" fillId="0" borderId="0" xfId="0" applyFont="1" applyFill="1" applyAlignment="1"/>
    <xf numFmtId="0" fontId="9" fillId="8" borderId="1" xfId="0" applyFont="1" applyFill="1" applyBorder="1" applyAlignment="1">
      <alignment horizontal="center" vertical="center"/>
    </xf>
    <xf numFmtId="0" fontId="9" fillId="8" borderId="52"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12" fillId="0" borderId="0" xfId="0" applyFont="1" applyFill="1" applyAlignment="1">
      <alignment horizontal="center" wrapText="1"/>
    </xf>
    <xf numFmtId="0" fontId="15" fillId="0" borderId="46"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10" borderId="49" xfId="0" applyFont="1" applyFill="1" applyBorder="1" applyAlignment="1">
      <alignment horizontal="center" vertical="center"/>
    </xf>
    <xf numFmtId="0" fontId="12" fillId="10" borderId="50" xfId="0" applyFont="1" applyFill="1" applyBorder="1" applyAlignment="1">
      <alignment horizontal="center" vertical="center"/>
    </xf>
    <xf numFmtId="0" fontId="12" fillId="10" borderId="51" xfId="0" applyFont="1" applyFill="1" applyBorder="1" applyAlignment="1">
      <alignment horizontal="center" vertical="center"/>
    </xf>
    <xf numFmtId="0" fontId="13"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2" fillId="0" borderId="46" xfId="0" applyFont="1" applyBorder="1" applyAlignment="1">
      <alignment horizontal="center" vertical="center"/>
    </xf>
    <xf numFmtId="0" fontId="12"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2" fillId="6" borderId="18" xfId="0" applyFont="1" applyFill="1" applyBorder="1" applyAlignment="1">
      <alignment horizontal="center"/>
    </xf>
    <xf numFmtId="0" fontId="12" fillId="6" borderId="8" xfId="0" applyFont="1" applyFill="1" applyBorder="1" applyAlignment="1">
      <alignment horizontal="center"/>
    </xf>
    <xf numFmtId="0" fontId="18" fillId="6" borderId="53" xfId="0" applyFont="1" applyFill="1" applyBorder="1" applyAlignment="1"/>
    <xf numFmtId="0" fontId="18" fillId="6" borderId="0" xfId="0" applyFont="1" applyFill="1" applyAlignment="1">
      <alignment horizontal="center" vertical="center"/>
    </xf>
    <xf numFmtId="0" fontId="18" fillId="0" borderId="0" xfId="0" applyFont="1" applyAlignment="1">
      <alignment horizont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8" fillId="0" borderId="0" xfId="0" applyFont="1" applyAlignment="1">
      <alignment horizontal="center" vertical="center"/>
    </xf>
    <xf numFmtId="14" fontId="12" fillId="6" borderId="18" xfId="0" applyNumberFormat="1" applyFont="1" applyFill="1" applyBorder="1" applyAlignment="1">
      <alignment horizontal="center" vertical="center" wrapText="1"/>
    </xf>
    <xf numFmtId="0" fontId="9" fillId="8" borderId="37" xfId="0" applyFont="1" applyFill="1" applyBorder="1" applyAlignment="1">
      <alignment horizontal="center" vertical="center" wrapText="1"/>
    </xf>
    <xf numFmtId="0" fontId="12" fillId="6" borderId="39" xfId="0" quotePrefix="1" applyFont="1" applyFill="1" applyBorder="1" applyAlignment="1">
      <alignment horizontal="center" vertical="center" wrapText="1"/>
    </xf>
    <xf numFmtId="0" fontId="12" fillId="6" borderId="17" xfId="0" quotePrefix="1"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0" borderId="15" xfId="0" applyFont="1" applyBorder="1" applyAlignment="1">
      <alignment horizontal="left" vertical="center"/>
    </xf>
    <xf numFmtId="0" fontId="20" fillId="6" borderId="18"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12" fillId="6" borderId="0" xfId="0" applyFont="1" applyFill="1" applyAlignment="1">
      <alignment horizontal="center" vertical="center"/>
    </xf>
    <xf numFmtId="0" fontId="12" fillId="6" borderId="18" xfId="0" applyFont="1" applyFill="1" applyBorder="1" applyAlignment="1">
      <alignment horizontal="center" wrapText="1"/>
    </xf>
    <xf numFmtId="0" fontId="12" fillId="6" borderId="21" xfId="0" applyFont="1" applyFill="1" applyBorder="1" applyAlignment="1">
      <alignment horizontal="center" wrapText="1"/>
    </xf>
    <xf numFmtId="0" fontId="12" fillId="6" borderId="15" xfId="0" applyFont="1" applyFill="1" applyBorder="1" applyAlignment="1">
      <alignment horizontal="center" vertical="center" wrapText="1"/>
    </xf>
    <xf numFmtId="0" fontId="12" fillId="0" borderId="15" xfId="0" applyFont="1" applyBorder="1" applyAlignment="1">
      <alignment horizontal="center" vertical="center" wrapText="1"/>
    </xf>
  </cellXfs>
  <cellStyles count="3">
    <cellStyle name="Normal" xfId="0" builtinId="0"/>
    <cellStyle name="Normal 2" xfId="2"/>
    <cellStyle name="Normal 4" xfId="1"/>
  </cellStyles>
  <dxfs count="52">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410633</xdr:colOff>
      <xdr:row>0</xdr:row>
      <xdr:rowOff>714375</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114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733425</xdr:colOff>
      <xdr:row>13</xdr:row>
      <xdr:rowOff>66675</xdr:rowOff>
    </xdr:from>
    <xdr:to>
      <xdr:col>15</xdr:col>
      <xdr:colOff>428625</xdr:colOff>
      <xdr:row>17</xdr:row>
      <xdr:rowOff>57150</xdr:rowOff>
    </xdr:to>
    <xdr:pic>
      <xdr:nvPicPr>
        <xdr:cNvPr id="9"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7867650"/>
          <a:ext cx="1219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38101</xdr:colOff>
      <xdr:row>0</xdr:row>
      <xdr:rowOff>25400</xdr:rowOff>
    </xdr:from>
    <xdr:to>
      <xdr:col>2</xdr:col>
      <xdr:colOff>965201</xdr:colOff>
      <xdr:row>1</xdr:row>
      <xdr:rowOff>38100</xdr:rowOff>
    </xdr:to>
    <xdr:pic>
      <xdr:nvPicPr>
        <xdr:cNvPr id="4"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5400"/>
          <a:ext cx="211455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784412</xdr:colOff>
      <xdr:row>15</xdr:row>
      <xdr:rowOff>89647</xdr:rowOff>
    </xdr:from>
    <xdr:to>
      <xdr:col>15</xdr:col>
      <xdr:colOff>396627</xdr:colOff>
      <xdr:row>19</xdr:row>
      <xdr:rowOff>75694</xdr:rowOff>
    </xdr:to>
    <xdr:pic>
      <xdr:nvPicPr>
        <xdr:cNvPr id="5" name="2 Imagen" descr="C:\Users\Usuario\Desktop\LOGO CALIDAD-01.png">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0687" y="8738347"/>
          <a:ext cx="1202889" cy="74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111125</xdr:colOff>
      <xdr:row>0</xdr:row>
      <xdr:rowOff>47625</xdr:rowOff>
    </xdr:from>
    <xdr:to>
      <xdr:col>2</xdr:col>
      <xdr:colOff>107951</xdr:colOff>
      <xdr:row>0</xdr:row>
      <xdr:rowOff>533481</xdr:rowOff>
    </xdr:to>
    <xdr:pic>
      <xdr:nvPicPr>
        <xdr:cNvPr id="14" name="Imagen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47625"/>
          <a:ext cx="1730376" cy="48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60793</xdr:rowOff>
    </xdr:to>
    <xdr:pic>
      <xdr:nvPicPr>
        <xdr:cNvPr id="15"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0112" y="12587287"/>
          <a:ext cx="1209815" cy="75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171450</xdr:colOff>
          <xdr:row>8</xdr:row>
          <xdr:rowOff>123825</xdr:rowOff>
        </xdr:from>
        <xdr:to>
          <xdr:col>22</xdr:col>
          <xdr:colOff>657225</xdr:colOff>
          <xdr:row>8</xdr:row>
          <xdr:rowOff>1028700</xdr:rowOff>
        </xdr:to>
        <xdr:sp macro="" textlink="">
          <xdr:nvSpPr>
            <xdr:cNvPr id="25644" name="Object 44" hidden="1">
              <a:extLst>
                <a:ext uri="{63B3BB69-23CF-44E3-9099-C40C66FF867C}">
                  <a14:compatExt spid="_x0000_s256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895350</xdr:colOff>
          <xdr:row>8</xdr:row>
          <xdr:rowOff>123825</xdr:rowOff>
        </xdr:from>
        <xdr:to>
          <xdr:col>22</xdr:col>
          <xdr:colOff>1466850</xdr:colOff>
          <xdr:row>8</xdr:row>
          <xdr:rowOff>1000125</xdr:rowOff>
        </xdr:to>
        <xdr:sp macro="" textlink="">
          <xdr:nvSpPr>
            <xdr:cNvPr id="25645" name="Object 45" hidden="1">
              <a:extLst>
                <a:ext uri="{63B3BB69-23CF-44E3-9099-C40C66FF867C}">
                  <a14:compatExt spid="_x0000_s256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8</xdr:row>
          <xdr:rowOff>1133475</xdr:rowOff>
        </xdr:from>
        <xdr:to>
          <xdr:col>22</xdr:col>
          <xdr:colOff>1504950</xdr:colOff>
          <xdr:row>8</xdr:row>
          <xdr:rowOff>1628775</xdr:rowOff>
        </xdr:to>
        <xdr:sp macro="" textlink="">
          <xdr:nvSpPr>
            <xdr:cNvPr id="25647" name="Object 47" hidden="1">
              <a:extLst>
                <a:ext uri="{63B3BB69-23CF-44E3-9099-C40C66FF867C}">
                  <a14:compatExt spid="_x0000_s256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8</xdr:row>
          <xdr:rowOff>1704975</xdr:rowOff>
        </xdr:from>
        <xdr:to>
          <xdr:col>22</xdr:col>
          <xdr:colOff>1276350</xdr:colOff>
          <xdr:row>8</xdr:row>
          <xdr:rowOff>2590800</xdr:rowOff>
        </xdr:to>
        <xdr:sp macro="" textlink="">
          <xdr:nvSpPr>
            <xdr:cNvPr id="25648" name="Object 48" hidden="1">
              <a:extLst>
                <a:ext uri="{63B3BB69-23CF-44E3-9099-C40C66FF867C}">
                  <a14:compatExt spid="_x0000_s256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447676</xdr:colOff>
      <xdr:row>0</xdr:row>
      <xdr:rowOff>28575</xdr:rowOff>
    </xdr:from>
    <xdr:to>
      <xdr:col>1</xdr:col>
      <xdr:colOff>1009650</xdr:colOff>
      <xdr:row>0</xdr:row>
      <xdr:rowOff>650956</xdr:rowOff>
    </xdr:to>
    <xdr:pic>
      <xdr:nvPicPr>
        <xdr:cNvPr id="6" name="Imagen 5">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28575"/>
          <a:ext cx="1323974" cy="62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14</xdr:col>
      <xdr:colOff>793096</xdr:colOff>
      <xdr:row>15</xdr:row>
      <xdr:rowOff>60792</xdr:rowOff>
    </xdr:to>
    <xdr:pic>
      <xdr:nvPicPr>
        <xdr:cNvPr id="7" name="2 Imagen" descr="C:\Users\Usuario\Desktop\LOGO CALIDAD-01.png">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0062" y="6472237"/>
          <a:ext cx="92406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104775</xdr:colOff>
          <xdr:row>7</xdr:row>
          <xdr:rowOff>352425</xdr:rowOff>
        </xdr:from>
        <xdr:to>
          <xdr:col>22</xdr:col>
          <xdr:colOff>914400</xdr:colOff>
          <xdr:row>7</xdr:row>
          <xdr:rowOff>2419350</xdr:rowOff>
        </xdr:to>
        <xdr:sp macro="" textlink="">
          <xdr:nvSpPr>
            <xdr:cNvPr id="18452" name="Object 20" hidden="1">
              <a:extLst>
                <a:ext uri="{63B3BB69-23CF-44E3-9099-C40C66FF867C}">
                  <a14:compatExt spid="_x0000_s184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85724</xdr:rowOff>
    </xdr:from>
    <xdr:to>
      <xdr:col>2</xdr:col>
      <xdr:colOff>209550</xdr:colOff>
      <xdr:row>0</xdr:row>
      <xdr:rowOff>604565</xdr:rowOff>
    </xdr:to>
    <xdr:pic>
      <xdr:nvPicPr>
        <xdr:cNvPr id="6" name="Imagen 5">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4"/>
          <a:ext cx="1847850" cy="518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15</xdr:col>
      <xdr:colOff>221596</xdr:colOff>
      <xdr:row>15</xdr:row>
      <xdr:rowOff>60792</xdr:rowOff>
    </xdr:to>
    <xdr:pic>
      <xdr:nvPicPr>
        <xdr:cNvPr id="7" name="2 Imagen" descr="C:\Users\Usuario\Desktop\LOGO CALIDAD-01.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87387" y="14473237"/>
          <a:ext cx="120981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268815</xdr:colOff>
      <xdr:row>0</xdr:row>
      <xdr:rowOff>128056</xdr:rowOff>
    </xdr:from>
    <xdr:to>
      <xdr:col>2</xdr:col>
      <xdr:colOff>538337</xdr:colOff>
      <xdr:row>0</xdr:row>
      <xdr:rowOff>631823</xdr:rowOff>
    </xdr:to>
    <xdr:pic>
      <xdr:nvPicPr>
        <xdr:cNvPr id="8" name="Imagen 7">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15" y="128056"/>
          <a:ext cx="1793522" cy="50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60791</xdr:rowOff>
    </xdr:to>
    <xdr:pic>
      <xdr:nvPicPr>
        <xdr:cNvPr id="9" name="2 Imagen" descr="C:\Users\Usuario\Desktop\LOGO CALIDAD-01.png">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9837" y="11977687"/>
          <a:ext cx="1209815" cy="75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7</xdr:row>
      <xdr:rowOff>0</xdr:rowOff>
    </xdr:from>
    <xdr:to>
      <xdr:col>22</xdr:col>
      <xdr:colOff>702733</xdr:colOff>
      <xdr:row>7</xdr:row>
      <xdr:rowOff>536575</xdr:rowOff>
    </xdr:to>
    <xdr:sp macro="" textlink="">
      <xdr:nvSpPr>
        <xdr:cNvPr id="10" name="Object 19" hidden="1">
          <a:extLst>
            <a:ext uri="{63B3BB69-23CF-44E3-9099-C40C66FF867C}">
              <a14:compatExt xmlns:a14="http://schemas.microsoft.com/office/drawing/2010/main" spid="_x0000_s11283"/>
            </a:ext>
          </a:extLst>
        </xdr:cNvPr>
        <xdr:cNvSpPr/>
      </xdr:nvSpPr>
      <xdr:spPr>
        <a:xfrm>
          <a:off x="24488775" y="2952750"/>
          <a:ext cx="702733" cy="527050"/>
        </a:xfrm>
        <a:prstGeom prst="rect">
          <a:avLst/>
        </a:prstGeom>
      </xdr:spPr>
    </xdr:sp>
    <xdr:clientData/>
  </xdr:twoCellAnchor>
  <xdr:twoCellAnchor editAs="oneCell">
    <xdr:from>
      <xdr:col>22</xdr:col>
      <xdr:colOff>0</xdr:colOff>
      <xdr:row>7</xdr:row>
      <xdr:rowOff>0</xdr:rowOff>
    </xdr:from>
    <xdr:to>
      <xdr:col>22</xdr:col>
      <xdr:colOff>702733</xdr:colOff>
      <xdr:row>7</xdr:row>
      <xdr:rowOff>527050</xdr:rowOff>
    </xdr:to>
    <xdr:sp macro="" textlink="">
      <xdr:nvSpPr>
        <xdr:cNvPr id="12" name="Object 19" hidden="1">
          <a:extLst>
            <a:ext uri="{63B3BB69-23CF-44E3-9099-C40C66FF867C}">
              <a14:compatExt xmlns:a14="http://schemas.microsoft.com/office/drawing/2010/main" spid="_x0000_s11283"/>
            </a:ext>
          </a:extLst>
        </xdr:cNvPr>
        <xdr:cNvSpPr/>
      </xdr:nvSpPr>
      <xdr:spPr>
        <a:xfrm>
          <a:off x="23117175" y="3505200"/>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22</xdr:col>
          <xdr:colOff>152400</xdr:colOff>
          <xdr:row>7</xdr:row>
          <xdr:rowOff>152400</xdr:rowOff>
        </xdr:from>
        <xdr:to>
          <xdr:col>22</xdr:col>
          <xdr:colOff>895350</xdr:colOff>
          <xdr:row>7</xdr:row>
          <xdr:rowOff>1657350</xdr:rowOff>
        </xdr:to>
        <xdr:sp macro="" textlink="">
          <xdr:nvSpPr>
            <xdr:cNvPr id="20500" name="Object 20" hidden="1">
              <a:extLst>
                <a:ext uri="{63B3BB69-23CF-44E3-9099-C40C66FF867C}">
                  <a14:compatExt spid="_x0000_s2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7</xdr:row>
          <xdr:rowOff>1724025</xdr:rowOff>
        </xdr:from>
        <xdr:to>
          <xdr:col>22</xdr:col>
          <xdr:colOff>933450</xdr:colOff>
          <xdr:row>8</xdr:row>
          <xdr:rowOff>685800</xdr:rowOff>
        </xdr:to>
        <xdr:sp macro="" textlink="">
          <xdr:nvSpPr>
            <xdr:cNvPr id="20502" name="Object 22" hidden="1">
              <a:extLst>
                <a:ext uri="{63B3BB69-23CF-44E3-9099-C40C66FF867C}">
                  <a14:compatExt spid="_x0000_s205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ACTA%20DE%20VISITAS\GENOVA.pd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ACTA%20DE%20VISITAS\QUIMBAYA.pdf"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ACTA%20DE%20VISITAS\TEBAIDA.pdf"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GESTION%20ADMINISTRATIVA\15.%20EVIDENCIAS%20MATRIZ%20DE%20RIESGOS\EVIDENCIAS%20FOTOGRAFICAS.doc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TESORERIA\EVIDENCIA%20RIESGO%201%20CORRUPCION.doc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TESORERIA\EVIDENCIAS%20RIESGO%202%20CORRUPCION.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advise="1" preferPic="1"/>
    </oleItems>
  </oleLin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advise="1" preferPic="1"/>
    </oleItems>
  </oleLin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advise="1" preferPic="1"/>
    </oleItems>
  </oleLin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image" Target="../media/image11.emf"/><Relationship Id="rId4" Type="http://schemas.openxmlformats.org/officeDocument/2006/relationships/image" Target="../media/image10.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116"/>
      <c r="B1" s="121" t="s">
        <v>54</v>
      </c>
      <c r="C1" s="121"/>
      <c r="D1" s="121"/>
      <c r="E1" s="122"/>
    </row>
    <row r="2" spans="1:12" ht="14.25" customHeight="1" x14ac:dyDescent="0.2">
      <c r="A2" s="117"/>
      <c r="B2" s="123"/>
      <c r="C2" s="123"/>
      <c r="D2" s="123"/>
      <c r="E2" s="124"/>
    </row>
    <row r="3" spans="1:12" ht="14.25" customHeight="1" x14ac:dyDescent="0.2">
      <c r="A3" s="117"/>
      <c r="B3" s="123"/>
      <c r="C3" s="123"/>
      <c r="D3" s="123"/>
      <c r="E3" s="124"/>
    </row>
    <row r="4" spans="1:12" ht="14.25" customHeight="1" x14ac:dyDescent="0.2">
      <c r="A4" s="117"/>
      <c r="B4" s="123"/>
      <c r="C4" s="123"/>
      <c r="D4" s="123"/>
      <c r="E4" s="124"/>
    </row>
    <row r="5" spans="1:12" ht="14.25" customHeight="1" x14ac:dyDescent="0.2">
      <c r="A5" s="117"/>
      <c r="B5" s="123"/>
      <c r="C5" s="123"/>
      <c r="D5" s="123"/>
      <c r="E5" s="124"/>
    </row>
    <row r="6" spans="1:12" ht="24.95" customHeight="1" x14ac:dyDescent="0.2">
      <c r="A6" s="14" t="s">
        <v>53</v>
      </c>
      <c r="B6" s="11" t="s">
        <v>78</v>
      </c>
      <c r="C6" s="11" t="s">
        <v>79</v>
      </c>
      <c r="D6" s="11" t="s">
        <v>80</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118" t="s">
        <v>2</v>
      </c>
      <c r="D9" s="119"/>
      <c r="E9" s="120"/>
      <c r="F9" s="10"/>
      <c r="G9" s="10"/>
      <c r="H9" s="10"/>
      <c r="I9" s="10"/>
      <c r="J9" s="10"/>
      <c r="K9" s="10"/>
      <c r="L9" s="10"/>
    </row>
    <row r="10" spans="1:12" s="3" customFormat="1" ht="99.95" customHeight="1" x14ac:dyDescent="0.25">
      <c r="A10" s="19" t="s">
        <v>29</v>
      </c>
      <c r="B10" s="2">
        <v>3</v>
      </c>
      <c r="C10" s="5" t="s">
        <v>40</v>
      </c>
      <c r="D10" s="13" t="s">
        <v>41</v>
      </c>
      <c r="E10" s="20" t="s">
        <v>42</v>
      </c>
      <c r="F10" s="10"/>
      <c r="G10" s="10"/>
      <c r="H10" s="10"/>
      <c r="I10" s="10"/>
      <c r="J10" s="10"/>
      <c r="K10" s="10"/>
      <c r="L10" s="10"/>
    </row>
    <row r="11" spans="1:12" s="3" customFormat="1" ht="99.95" customHeight="1" x14ac:dyDescent="0.25">
      <c r="A11" s="19" t="s">
        <v>28</v>
      </c>
      <c r="B11" s="2">
        <v>2</v>
      </c>
      <c r="C11" s="4" t="s">
        <v>39</v>
      </c>
      <c r="D11" s="5" t="s">
        <v>43</v>
      </c>
      <c r="E11" s="21" t="s">
        <v>44</v>
      </c>
      <c r="F11" s="10"/>
      <c r="G11" s="10"/>
      <c r="H11" s="10"/>
      <c r="I11" s="10"/>
      <c r="J11" s="10"/>
      <c r="K11" s="10"/>
      <c r="L11" s="10"/>
    </row>
    <row r="12" spans="1:12" s="3" customFormat="1" ht="99.95" customHeight="1" x14ac:dyDescent="0.25">
      <c r="A12" s="19" t="s">
        <v>27</v>
      </c>
      <c r="B12" s="2">
        <v>1</v>
      </c>
      <c r="C12" s="4" t="s">
        <v>45</v>
      </c>
      <c r="D12" s="4" t="s">
        <v>39</v>
      </c>
      <c r="E12" s="22" t="s">
        <v>43</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41"/>
    </row>
    <row r="21" spans="1:4" s="8" customFormat="1" x14ac:dyDescent="0.2">
      <c r="A21" s="9" t="s">
        <v>7</v>
      </c>
    </row>
    <row r="22" spans="1:4" s="8" customFormat="1" x14ac:dyDescent="0.2">
      <c r="A22" s="9" t="s">
        <v>8</v>
      </c>
      <c r="D22" s="40"/>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4"/>
  <sheetViews>
    <sheetView topLeftCell="F4" zoomScale="90" zoomScaleNormal="90" workbookViewId="0">
      <selection activeCell="A8" sqref="A8:A11"/>
    </sheetView>
  </sheetViews>
  <sheetFormatPr baseColWidth="10" defaultRowHeight="15" x14ac:dyDescent="0.25"/>
  <cols>
    <col min="2" max="2" width="14.140625" customWidth="1"/>
    <col min="3" max="3" width="14.7109375" customWidth="1"/>
    <col min="5" max="5" width="12.28515625" customWidth="1"/>
    <col min="10" max="10" width="12.28515625" customWidth="1"/>
    <col min="11" max="11" width="26.28515625" customWidth="1"/>
    <col min="22" max="22" width="14.5703125" customWidth="1"/>
    <col min="23" max="23" width="19.42578125" customWidth="1"/>
    <col min="24" max="24" width="18.7109375" customWidth="1"/>
    <col min="25" max="25" width="24.140625" customWidth="1"/>
    <col min="26" max="26" width="16.28515625" customWidth="1"/>
  </cols>
  <sheetData>
    <row r="1" spans="1:26" ht="60.75" customHeight="1" x14ac:dyDescent="0.25">
      <c r="A1" s="116"/>
      <c r="B1" s="125"/>
      <c r="C1" s="125"/>
      <c r="D1" s="126" t="s">
        <v>69</v>
      </c>
      <c r="E1" s="127"/>
      <c r="F1" s="127"/>
      <c r="G1" s="127"/>
      <c r="H1" s="127"/>
      <c r="I1" s="127"/>
      <c r="J1" s="127"/>
      <c r="K1" s="127"/>
      <c r="L1" s="127"/>
      <c r="M1" s="127"/>
      <c r="N1" s="127"/>
      <c r="O1" s="127"/>
      <c r="P1" s="127"/>
      <c r="Q1" s="127"/>
      <c r="R1" s="127"/>
      <c r="S1" s="127"/>
      <c r="T1" s="127"/>
      <c r="U1" s="127"/>
      <c r="V1" s="127"/>
    </row>
    <row r="2" spans="1:26" ht="15" customHeight="1" x14ac:dyDescent="0.25">
      <c r="A2" s="128" t="s">
        <v>36</v>
      </c>
      <c r="B2" s="129"/>
      <c r="C2" s="129"/>
      <c r="D2" s="130" t="s">
        <v>75</v>
      </c>
      <c r="E2" s="130"/>
      <c r="F2" s="130"/>
      <c r="G2" s="80"/>
      <c r="H2" s="130" t="s">
        <v>82</v>
      </c>
      <c r="I2" s="130"/>
      <c r="J2" s="130"/>
      <c r="K2" s="130"/>
      <c r="L2" s="130"/>
      <c r="M2" s="130"/>
      <c r="N2" s="130"/>
      <c r="O2" s="130"/>
      <c r="P2" s="130" t="s">
        <v>37</v>
      </c>
      <c r="Q2" s="130"/>
      <c r="R2" s="130"/>
      <c r="S2" s="130"/>
      <c r="T2" s="130"/>
      <c r="U2" s="130"/>
      <c r="V2" s="130"/>
    </row>
    <row r="3" spans="1:26" x14ac:dyDescent="0.25">
      <c r="A3" s="136" t="s">
        <v>50</v>
      </c>
      <c r="B3" s="137"/>
      <c r="C3" s="137"/>
      <c r="D3" s="137" t="s">
        <v>94</v>
      </c>
      <c r="E3" s="137"/>
      <c r="F3" s="137"/>
      <c r="G3" s="137"/>
      <c r="H3" s="137"/>
      <c r="I3" s="137"/>
      <c r="J3" s="137"/>
      <c r="K3" s="137"/>
      <c r="L3" s="137"/>
      <c r="M3" s="137"/>
      <c r="N3" s="137"/>
      <c r="O3" s="137"/>
      <c r="P3" s="137"/>
      <c r="Q3" s="82"/>
      <c r="R3" s="82"/>
      <c r="S3" s="82"/>
      <c r="T3" s="82"/>
      <c r="U3" s="82"/>
      <c r="V3" s="82"/>
    </row>
    <row r="4" spans="1:26" ht="15.75" thickBot="1" x14ac:dyDescent="0.3">
      <c r="A4" s="138" t="s">
        <v>51</v>
      </c>
      <c r="B4" s="139"/>
      <c r="C4" s="139"/>
      <c r="D4" s="51" t="s">
        <v>95</v>
      </c>
      <c r="E4" s="52"/>
      <c r="F4" s="52"/>
      <c r="G4" s="52"/>
      <c r="H4" s="52"/>
      <c r="I4" s="52"/>
      <c r="J4" s="52"/>
      <c r="K4" s="52"/>
      <c r="L4" s="52"/>
      <c r="M4" s="52"/>
      <c r="N4" s="52"/>
      <c r="O4" s="52"/>
      <c r="P4" s="52"/>
      <c r="Q4" s="52"/>
      <c r="R4" s="52"/>
      <c r="S4" s="52"/>
      <c r="T4" s="52"/>
      <c r="U4" s="52"/>
      <c r="V4" s="53"/>
    </row>
    <row r="5" spans="1:26" ht="15.75" thickBot="1" x14ac:dyDescent="0.3">
      <c r="A5" s="28"/>
      <c r="B5" s="29"/>
      <c r="C5" s="29"/>
      <c r="D5" s="30"/>
      <c r="E5" s="30"/>
      <c r="F5" s="30"/>
      <c r="G5" s="32"/>
      <c r="H5" s="140" t="s">
        <v>55</v>
      </c>
      <c r="I5" s="141"/>
      <c r="J5" s="142"/>
      <c r="K5" s="31"/>
      <c r="L5" s="140" t="s">
        <v>57</v>
      </c>
      <c r="M5" s="141"/>
      <c r="N5" s="142"/>
      <c r="O5" s="30"/>
      <c r="P5" s="32"/>
      <c r="Q5" s="33"/>
      <c r="R5" s="33"/>
      <c r="S5" s="33"/>
      <c r="T5" s="33"/>
      <c r="U5" s="33"/>
      <c r="V5" s="33"/>
    </row>
    <row r="6" spans="1:26" ht="45" x14ac:dyDescent="0.25">
      <c r="A6" s="131">
        <v>0</v>
      </c>
      <c r="B6" s="133" t="s">
        <v>67</v>
      </c>
      <c r="C6" s="133" t="s">
        <v>31</v>
      </c>
      <c r="D6" s="135" t="s">
        <v>38</v>
      </c>
      <c r="E6" s="135"/>
      <c r="F6" s="133" t="s">
        <v>68</v>
      </c>
      <c r="G6" s="144" t="s">
        <v>71</v>
      </c>
      <c r="H6" s="133" t="s">
        <v>34</v>
      </c>
      <c r="I6" s="133" t="s">
        <v>35</v>
      </c>
      <c r="J6" s="133" t="s">
        <v>61</v>
      </c>
      <c r="K6" s="144" t="s">
        <v>56</v>
      </c>
      <c r="L6" s="133" t="s">
        <v>34</v>
      </c>
      <c r="M6" s="133" t="s">
        <v>35</v>
      </c>
      <c r="N6" s="133" t="s">
        <v>62</v>
      </c>
      <c r="O6" s="133" t="s">
        <v>70</v>
      </c>
      <c r="P6" s="133" t="s">
        <v>63</v>
      </c>
      <c r="Q6" s="143" t="s">
        <v>66</v>
      </c>
      <c r="R6" s="143" t="s">
        <v>58</v>
      </c>
      <c r="S6" s="144" t="s">
        <v>59</v>
      </c>
      <c r="T6" s="144" t="s">
        <v>64</v>
      </c>
      <c r="U6" s="155" t="s">
        <v>65</v>
      </c>
      <c r="V6" s="157" t="s">
        <v>96</v>
      </c>
      <c r="W6" s="159" t="s">
        <v>72</v>
      </c>
      <c r="X6" s="159"/>
      <c r="Y6" s="38" t="s">
        <v>76</v>
      </c>
      <c r="Z6" s="39" t="s">
        <v>77</v>
      </c>
    </row>
    <row r="7" spans="1:26" ht="54" customHeight="1" x14ac:dyDescent="0.25">
      <c r="A7" s="132"/>
      <c r="B7" s="134"/>
      <c r="C7" s="134"/>
      <c r="D7" s="81" t="s">
        <v>33</v>
      </c>
      <c r="E7" s="81" t="s">
        <v>32</v>
      </c>
      <c r="F7" s="134"/>
      <c r="G7" s="145"/>
      <c r="H7" s="134"/>
      <c r="I7" s="134"/>
      <c r="J7" s="134"/>
      <c r="K7" s="145"/>
      <c r="L7" s="134"/>
      <c r="M7" s="134"/>
      <c r="N7" s="134"/>
      <c r="O7" s="134"/>
      <c r="P7" s="134"/>
      <c r="Q7" s="134"/>
      <c r="R7" s="134"/>
      <c r="S7" s="145"/>
      <c r="T7" s="145"/>
      <c r="U7" s="156"/>
      <c r="V7" s="158"/>
      <c r="W7" s="43" t="s">
        <v>73</v>
      </c>
      <c r="X7" s="43" t="s">
        <v>60</v>
      </c>
      <c r="Y7" s="43" t="s">
        <v>81</v>
      </c>
      <c r="Z7" s="43" t="s">
        <v>74</v>
      </c>
    </row>
    <row r="8" spans="1:26" ht="80.25" customHeight="1" x14ac:dyDescent="0.25">
      <c r="A8" s="146">
        <v>1</v>
      </c>
      <c r="B8" s="149" t="s">
        <v>97</v>
      </c>
      <c r="C8" s="152" t="s">
        <v>169</v>
      </c>
      <c r="D8" s="152" t="s">
        <v>10</v>
      </c>
      <c r="E8" s="152" t="s">
        <v>165</v>
      </c>
      <c r="F8" s="152" t="s">
        <v>98</v>
      </c>
      <c r="G8" s="152" t="s">
        <v>99</v>
      </c>
      <c r="H8" s="169">
        <v>2</v>
      </c>
      <c r="I8" s="152">
        <v>20</v>
      </c>
      <c r="J8" s="170" t="str">
        <f>IF(H8*I8=5,[1]CALIFICACION!$C$12,IF(H8*I8=10,[1]CALIFICACION!$C$11,IF(H8*I8=15,[1]CALIFICACION!$C$10,IF(H8*I8=20,[1]CALIFICACION!$D$11,IF(H8*I8=30,[1]CALIFICACION!$D$10,IF(H8*I8=40,[1]CALIFICACION!$E$11,IF(H8*I8=60,[1]CALIFICACION!$E$10)))))))</f>
        <v>40- Zona de Riesgo ALTA</v>
      </c>
      <c r="K8" s="170" t="s">
        <v>166</v>
      </c>
      <c r="L8" s="169">
        <v>2</v>
      </c>
      <c r="M8" s="169">
        <v>20</v>
      </c>
      <c r="N8" s="170" t="str">
        <f>IF(L8*M8=5,[1]CALIFICACION!$C$12,IF(L8*M8=10,[1]CALIFICACION!$C$11,IF(L8*M8=15,[1]CALIFICACION!$C$10,IF(L8*M8=20,[1]CALIFICACION!$D$11,IF(L8*M8=30,[1]CALIFICACION!$D$10,IF(L8*M8=40,[1]CALIFICACION!$E$11,IF(L8*M8=60,[1]CALIFICACION!$E$10)))))))</f>
        <v>40- Zona de Riesgo ALTA</v>
      </c>
      <c r="O8" s="169" t="s">
        <v>18</v>
      </c>
      <c r="P8" s="152" t="s">
        <v>168</v>
      </c>
      <c r="Q8" s="173">
        <v>1</v>
      </c>
      <c r="R8" s="152" t="s">
        <v>100</v>
      </c>
      <c r="S8" s="152" t="s">
        <v>101</v>
      </c>
      <c r="T8" s="162">
        <v>44682</v>
      </c>
      <c r="U8" s="165">
        <v>44804</v>
      </c>
      <c r="V8" s="166" t="s">
        <v>167</v>
      </c>
      <c r="W8" s="152" t="s">
        <v>177</v>
      </c>
      <c r="X8" s="170" t="s">
        <v>102</v>
      </c>
      <c r="Y8" s="152" t="s">
        <v>178</v>
      </c>
      <c r="Z8" s="174"/>
    </row>
    <row r="9" spans="1:26" ht="66" customHeight="1" x14ac:dyDescent="0.25">
      <c r="A9" s="147"/>
      <c r="B9" s="150"/>
      <c r="C9" s="153"/>
      <c r="D9" s="153"/>
      <c r="E9" s="153"/>
      <c r="F9" s="153"/>
      <c r="G9" s="153"/>
      <c r="H9" s="163"/>
      <c r="I9" s="153"/>
      <c r="J9" s="171"/>
      <c r="K9" s="171"/>
      <c r="L9" s="163"/>
      <c r="M9" s="163"/>
      <c r="N9" s="171"/>
      <c r="O9" s="163"/>
      <c r="P9" s="153"/>
      <c r="Q9" s="153"/>
      <c r="R9" s="153"/>
      <c r="S9" s="153"/>
      <c r="T9" s="163"/>
      <c r="U9" s="153"/>
      <c r="V9" s="167"/>
      <c r="W9" s="153"/>
      <c r="X9" s="171"/>
      <c r="Y9" s="153"/>
      <c r="Z9" s="175"/>
    </row>
    <row r="10" spans="1:26" ht="70.5" customHeight="1" x14ac:dyDescent="0.25">
      <c r="A10" s="147"/>
      <c r="B10" s="150"/>
      <c r="C10" s="153"/>
      <c r="D10" s="153"/>
      <c r="E10" s="153"/>
      <c r="F10" s="153"/>
      <c r="G10" s="153"/>
      <c r="H10" s="163"/>
      <c r="I10" s="153"/>
      <c r="J10" s="171"/>
      <c r="K10" s="171"/>
      <c r="L10" s="163"/>
      <c r="M10" s="163"/>
      <c r="N10" s="171"/>
      <c r="O10" s="163"/>
      <c r="P10" s="153"/>
      <c r="Q10" s="153"/>
      <c r="R10" s="153"/>
      <c r="S10" s="153"/>
      <c r="T10" s="163"/>
      <c r="U10" s="153"/>
      <c r="V10" s="167"/>
      <c r="W10" s="153"/>
      <c r="X10" s="171"/>
      <c r="Y10" s="153"/>
      <c r="Z10" s="175"/>
    </row>
    <row r="11" spans="1:26" ht="89.25" customHeight="1" x14ac:dyDescent="0.25">
      <c r="A11" s="148"/>
      <c r="B11" s="151"/>
      <c r="C11" s="154"/>
      <c r="D11" s="154"/>
      <c r="E11" s="154"/>
      <c r="F11" s="154"/>
      <c r="G11" s="154"/>
      <c r="H11" s="164"/>
      <c r="I11" s="154"/>
      <c r="J11" s="172"/>
      <c r="K11" s="172"/>
      <c r="L11" s="164"/>
      <c r="M11" s="164"/>
      <c r="N11" s="172"/>
      <c r="O11" s="164"/>
      <c r="P11" s="154"/>
      <c r="Q11" s="154"/>
      <c r="R11" s="154"/>
      <c r="S11" s="154"/>
      <c r="T11" s="164"/>
      <c r="U11" s="154"/>
      <c r="V11" s="168"/>
      <c r="W11" s="154"/>
      <c r="X11" s="172"/>
      <c r="Y11" s="154"/>
      <c r="Z11" s="176"/>
    </row>
    <row r="13" spans="1:26" x14ac:dyDescent="0.25">
      <c r="C13" s="160" t="s">
        <v>103</v>
      </c>
      <c r="D13" s="160"/>
      <c r="E13" s="160"/>
      <c r="F13" s="160"/>
      <c r="G13" s="34"/>
      <c r="P13" s="161" t="s">
        <v>52</v>
      </c>
      <c r="Q13" s="161"/>
      <c r="R13" s="161"/>
      <c r="S13" s="161"/>
      <c r="T13" s="161"/>
      <c r="U13" s="161"/>
      <c r="V13" s="161"/>
    </row>
    <row r="14" spans="1:26" x14ac:dyDescent="0.25">
      <c r="C14" s="160" t="s">
        <v>100</v>
      </c>
      <c r="D14" s="160"/>
      <c r="E14" s="160"/>
      <c r="F14" s="160"/>
      <c r="G14" s="34"/>
      <c r="P14" s="161" t="s">
        <v>104</v>
      </c>
      <c r="Q14" s="161"/>
      <c r="R14" s="161"/>
      <c r="S14" s="161"/>
      <c r="T14" s="161"/>
      <c r="U14" s="161"/>
      <c r="V14" s="161"/>
    </row>
  </sheetData>
  <mergeCells count="63">
    <mergeCell ref="X8:X11"/>
    <mergeCell ref="Y8:Y11"/>
    <mergeCell ref="Z8:Z11"/>
    <mergeCell ref="C13:F13"/>
    <mergeCell ref="P13:V13"/>
    <mergeCell ref="W8:W11"/>
    <mergeCell ref="I8:I11"/>
    <mergeCell ref="J8:J11"/>
    <mergeCell ref="K8:K11"/>
    <mergeCell ref="C14:F14"/>
    <mergeCell ref="P14:V14"/>
    <mergeCell ref="R8:R11"/>
    <mergeCell ref="S8:S11"/>
    <mergeCell ref="T8:T11"/>
    <mergeCell ref="U8:U11"/>
    <mergeCell ref="V8:V11"/>
    <mergeCell ref="L8:L11"/>
    <mergeCell ref="M8:M11"/>
    <mergeCell ref="N8:N11"/>
    <mergeCell ref="O8:O11"/>
    <mergeCell ref="P8:P11"/>
    <mergeCell ref="Q8:Q11"/>
    <mergeCell ref="F8:F11"/>
    <mergeCell ref="G8:G11"/>
    <mergeCell ref="H8:H11"/>
    <mergeCell ref="S6:S7"/>
    <mergeCell ref="T6:T7"/>
    <mergeCell ref="U6:U7"/>
    <mergeCell ref="V6:V7"/>
    <mergeCell ref="W6:X6"/>
    <mergeCell ref="A8:A11"/>
    <mergeCell ref="B8:B11"/>
    <mergeCell ref="C8:C11"/>
    <mergeCell ref="D8:D11"/>
    <mergeCell ref="E8:E11"/>
    <mergeCell ref="R6:R7"/>
    <mergeCell ref="G6:G7"/>
    <mergeCell ref="H6:H7"/>
    <mergeCell ref="I6:I7"/>
    <mergeCell ref="J6:J7"/>
    <mergeCell ref="K6:K7"/>
    <mergeCell ref="L6:L7"/>
    <mergeCell ref="M6:M7"/>
    <mergeCell ref="N6:N7"/>
    <mergeCell ref="O6:O7"/>
    <mergeCell ref="P6:P7"/>
    <mergeCell ref="Q6:Q7"/>
    <mergeCell ref="A3:C3"/>
    <mergeCell ref="D3:P3"/>
    <mergeCell ref="A4:C4"/>
    <mergeCell ref="H5:J5"/>
    <mergeCell ref="L5:N5"/>
    <mergeCell ref="A6:A7"/>
    <mergeCell ref="B6:B7"/>
    <mergeCell ref="C6:C7"/>
    <mergeCell ref="D6:E6"/>
    <mergeCell ref="F6:F7"/>
    <mergeCell ref="A1:C1"/>
    <mergeCell ref="D1:V1"/>
    <mergeCell ref="A2:C2"/>
    <mergeCell ref="D2:F2"/>
    <mergeCell ref="H2:O2"/>
    <mergeCell ref="P2:V2"/>
  </mergeCells>
  <conditionalFormatting sqref="L8">
    <cfRule type="containsText" dxfId="51" priority="1" operator="containsText" text="ACEPTABLE">
      <formula>NOT(ISERROR(SEARCH("ACEPTABLE",L8)))</formula>
    </cfRule>
  </conditionalFormatting>
  <conditionalFormatting sqref="H8">
    <cfRule type="containsText" dxfId="50" priority="6" operator="containsText" text="ACEPTABLE">
      <formula>NOT(ISERROR(SEARCH("ACEPTABLE",H8)))</formula>
    </cfRule>
  </conditionalFormatting>
  <conditionalFormatting sqref="J8:K8 N8">
    <cfRule type="containsText" dxfId="49" priority="2" operator="containsText" text="EXTREMA">
      <formula>NOT(ISERROR(SEARCH("EXTREMA",J8)))</formula>
    </cfRule>
    <cfRule type="containsText" dxfId="48" priority="3" operator="containsText" text="ALTA">
      <formula>NOT(ISERROR(SEARCH("ALTA",J8)))</formula>
    </cfRule>
    <cfRule type="containsText" dxfId="47" priority="4" operator="containsText" text="MODERADA">
      <formula>NOT(ISERROR(SEARCH("MODERADA",J8)))</formula>
    </cfRule>
    <cfRule type="containsText" dxfId="46" priority="5" operator="containsText" text="BAJA">
      <formula>NOT(ISERROR(SEARCH("BAJA",J8)))</formula>
    </cfRule>
  </conditionalFormatting>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6"/>
  <sheetViews>
    <sheetView topLeftCell="J8" zoomScale="90" zoomScaleNormal="90" workbookViewId="0">
      <selection activeCell="J15" sqref="J15"/>
    </sheetView>
  </sheetViews>
  <sheetFormatPr baseColWidth="10" defaultRowHeight="15" x14ac:dyDescent="0.25"/>
  <cols>
    <col min="2" max="2" width="17.7109375" customWidth="1"/>
    <col min="3" max="3" width="15.42578125" customWidth="1"/>
    <col min="4" max="4" width="13.42578125" customWidth="1"/>
    <col min="5" max="5" width="14.7109375" customWidth="1"/>
    <col min="6" max="6" width="15" customWidth="1"/>
    <col min="7" max="7" width="14.28515625" customWidth="1"/>
    <col min="9" max="9" width="11.28515625" customWidth="1"/>
    <col min="10" max="10" width="14.28515625" customWidth="1"/>
    <col min="11" max="11" width="24.42578125" customWidth="1"/>
    <col min="15" max="15" width="12.140625" customWidth="1"/>
    <col min="16" max="16" width="19.42578125" customWidth="1"/>
    <col min="18" max="18" width="16.42578125" customWidth="1"/>
    <col min="20" max="21" width="13.85546875" customWidth="1"/>
    <col min="22" max="22" width="12.5703125" customWidth="1"/>
    <col min="23" max="23" width="19.140625" customWidth="1"/>
    <col min="24" max="24" width="16" customWidth="1"/>
    <col min="25" max="25" width="26.5703125" customWidth="1"/>
    <col min="26" max="26" width="21.140625" customWidth="1"/>
  </cols>
  <sheetData>
    <row r="1" spans="1:26" ht="45.75" customHeight="1" x14ac:dyDescent="0.25">
      <c r="A1" s="221"/>
      <c r="B1" s="222"/>
      <c r="C1" s="223"/>
      <c r="D1" s="224" t="s">
        <v>69</v>
      </c>
      <c r="E1" s="225"/>
      <c r="F1" s="225"/>
      <c r="G1" s="225"/>
      <c r="H1" s="225"/>
      <c r="I1" s="225"/>
      <c r="J1" s="225"/>
      <c r="K1" s="225"/>
      <c r="L1" s="225"/>
      <c r="M1" s="225"/>
      <c r="N1" s="225"/>
      <c r="O1" s="225"/>
      <c r="P1" s="225"/>
      <c r="Q1" s="225"/>
      <c r="R1" s="225"/>
      <c r="S1" s="225"/>
      <c r="T1" s="225"/>
      <c r="U1" s="225"/>
      <c r="V1" s="226"/>
    </row>
    <row r="2" spans="1:26" ht="18.75" customHeight="1" x14ac:dyDescent="0.25">
      <c r="A2" s="227" t="s">
        <v>36</v>
      </c>
      <c r="B2" s="228"/>
      <c r="C2" s="229"/>
      <c r="D2" s="230" t="s">
        <v>75</v>
      </c>
      <c r="E2" s="231"/>
      <c r="F2" s="232"/>
      <c r="G2" s="59"/>
      <c r="H2" s="230" t="s">
        <v>82</v>
      </c>
      <c r="I2" s="231"/>
      <c r="J2" s="231"/>
      <c r="K2" s="231"/>
      <c r="L2" s="231"/>
      <c r="M2" s="231"/>
      <c r="N2" s="231"/>
      <c r="O2" s="232"/>
      <c r="P2" s="230" t="s">
        <v>37</v>
      </c>
      <c r="Q2" s="231"/>
      <c r="R2" s="231"/>
      <c r="S2" s="231"/>
      <c r="T2" s="231"/>
      <c r="U2" s="231"/>
      <c r="V2" s="232"/>
    </row>
    <row r="3" spans="1:26" ht="18.75" customHeight="1" x14ac:dyDescent="0.25">
      <c r="A3" s="208" t="s">
        <v>50</v>
      </c>
      <c r="B3" s="209"/>
      <c r="C3" s="210"/>
      <c r="D3" s="211" t="s">
        <v>107</v>
      </c>
      <c r="E3" s="209"/>
      <c r="F3" s="209"/>
      <c r="G3" s="209"/>
      <c r="H3" s="209"/>
      <c r="I3" s="209"/>
      <c r="J3" s="209"/>
      <c r="K3" s="209"/>
      <c r="L3" s="209"/>
      <c r="M3" s="209"/>
      <c r="N3" s="209"/>
      <c r="O3" s="209"/>
      <c r="P3" s="210"/>
      <c r="Q3" s="60"/>
      <c r="R3" s="60"/>
      <c r="S3" s="60"/>
      <c r="T3" s="60"/>
      <c r="U3" s="60"/>
      <c r="V3" s="60"/>
    </row>
    <row r="4" spans="1:26" ht="32.25" customHeight="1" thickBot="1" x14ac:dyDescent="0.3">
      <c r="A4" s="212" t="s">
        <v>51</v>
      </c>
      <c r="B4" s="213"/>
      <c r="C4" s="214"/>
      <c r="D4" s="215" t="s">
        <v>108</v>
      </c>
      <c r="E4" s="216"/>
      <c r="F4" s="216"/>
      <c r="G4" s="216"/>
      <c r="H4" s="216"/>
      <c r="I4" s="216"/>
      <c r="J4" s="216"/>
      <c r="K4" s="216"/>
      <c r="L4" s="216"/>
      <c r="M4" s="216"/>
      <c r="N4" s="216"/>
      <c r="O4" s="216"/>
      <c r="P4" s="216"/>
      <c r="Q4" s="216"/>
      <c r="R4" s="216"/>
      <c r="S4" s="216"/>
      <c r="T4" s="216"/>
      <c r="U4" s="216"/>
      <c r="V4" s="217"/>
    </row>
    <row r="5" spans="1:26" ht="21" customHeight="1" thickBot="1" x14ac:dyDescent="0.3">
      <c r="A5" s="61"/>
      <c r="B5" s="62"/>
      <c r="C5" s="62"/>
      <c r="D5" s="63"/>
      <c r="E5" s="63"/>
      <c r="F5" s="63"/>
      <c r="G5" s="64"/>
      <c r="H5" s="218" t="s">
        <v>55</v>
      </c>
      <c r="I5" s="219"/>
      <c r="J5" s="220"/>
      <c r="K5" s="65"/>
      <c r="L5" s="218" t="s">
        <v>57</v>
      </c>
      <c r="M5" s="219"/>
      <c r="N5" s="220"/>
      <c r="O5" s="63"/>
      <c r="P5" s="64"/>
      <c r="Q5" s="66"/>
      <c r="R5" s="66"/>
      <c r="S5" s="66"/>
      <c r="T5" s="66"/>
      <c r="U5" s="66"/>
      <c r="V5" s="66"/>
    </row>
    <row r="6" spans="1:26" ht="33.75" x14ac:dyDescent="0.25">
      <c r="A6" s="204" t="s">
        <v>30</v>
      </c>
      <c r="B6" s="144" t="s">
        <v>67</v>
      </c>
      <c r="C6" s="144" t="s">
        <v>31</v>
      </c>
      <c r="D6" s="206" t="s">
        <v>38</v>
      </c>
      <c r="E6" s="207"/>
      <c r="F6" s="144" t="s">
        <v>68</v>
      </c>
      <c r="G6" s="144" t="s">
        <v>71</v>
      </c>
      <c r="H6" s="144" t="s">
        <v>34</v>
      </c>
      <c r="I6" s="144" t="s">
        <v>35</v>
      </c>
      <c r="J6" s="144" t="s">
        <v>61</v>
      </c>
      <c r="K6" s="144" t="s">
        <v>56</v>
      </c>
      <c r="L6" s="144" t="s">
        <v>34</v>
      </c>
      <c r="M6" s="144" t="s">
        <v>35</v>
      </c>
      <c r="N6" s="144" t="s">
        <v>62</v>
      </c>
      <c r="O6" s="144" t="s">
        <v>70</v>
      </c>
      <c r="P6" s="144" t="s">
        <v>170</v>
      </c>
      <c r="Q6" s="134" t="s">
        <v>66</v>
      </c>
      <c r="R6" s="144" t="s">
        <v>58</v>
      </c>
      <c r="S6" s="144" t="s">
        <v>59</v>
      </c>
      <c r="T6" s="144" t="s">
        <v>64</v>
      </c>
      <c r="U6" s="144" t="s">
        <v>116</v>
      </c>
      <c r="V6" s="144" t="s">
        <v>117</v>
      </c>
      <c r="W6" s="198" t="s">
        <v>72</v>
      </c>
      <c r="X6" s="199"/>
      <c r="Y6" s="38" t="s">
        <v>76</v>
      </c>
      <c r="Z6" s="39" t="s">
        <v>77</v>
      </c>
    </row>
    <row r="7" spans="1:26" ht="64.5" customHeight="1" thickBot="1" x14ac:dyDescent="0.3">
      <c r="A7" s="205"/>
      <c r="B7" s="203"/>
      <c r="C7" s="203"/>
      <c r="D7" s="49" t="s">
        <v>33</v>
      </c>
      <c r="E7" s="49" t="s">
        <v>32</v>
      </c>
      <c r="F7" s="203"/>
      <c r="G7" s="203"/>
      <c r="H7" s="203"/>
      <c r="I7" s="203"/>
      <c r="J7" s="203"/>
      <c r="K7" s="203"/>
      <c r="L7" s="203"/>
      <c r="M7" s="203"/>
      <c r="N7" s="203"/>
      <c r="O7" s="203"/>
      <c r="P7" s="145"/>
      <c r="Q7" s="145"/>
      <c r="R7" s="145"/>
      <c r="S7" s="145"/>
      <c r="T7" s="145"/>
      <c r="U7" s="178"/>
      <c r="V7" s="145"/>
      <c r="W7" s="37" t="s">
        <v>73</v>
      </c>
      <c r="X7" s="37" t="s">
        <v>60</v>
      </c>
      <c r="Y7" s="37" t="s">
        <v>81</v>
      </c>
      <c r="Z7" s="37" t="s">
        <v>74</v>
      </c>
    </row>
    <row r="8" spans="1:26" ht="54" customHeight="1" x14ac:dyDescent="0.25">
      <c r="A8" s="200">
        <v>1</v>
      </c>
      <c r="B8" s="184" t="s">
        <v>225</v>
      </c>
      <c r="C8" s="184" t="s">
        <v>109</v>
      </c>
      <c r="D8" s="188" t="s">
        <v>10</v>
      </c>
      <c r="E8" s="184" t="s">
        <v>110</v>
      </c>
      <c r="F8" s="184" t="s">
        <v>111</v>
      </c>
      <c r="G8" s="184" t="s">
        <v>112</v>
      </c>
      <c r="H8" s="184">
        <v>3</v>
      </c>
      <c r="I8" s="184">
        <v>5</v>
      </c>
      <c r="J8" s="186" t="str">
        <f>IF(H8*I8=5,[1]CALIFICACION!$C$12,IF(H8*I8=10,[1]CALIFICACION!$C$11,IF(H8*I8=15,[1]CALIFICACION!$C$10,IF(H8*I8=20,[1]CALIFICACION!$D$11,IF(H8*I8=30,[1]CALIFICACION!$D$10,IF(H8*I8=40,[1]CALIFICACION!$E$11,IF(H8*I8=60,[1]CALIFICACION!$E$10)))))))</f>
        <v>15- Zona de Riesgo MODERADA</v>
      </c>
      <c r="K8" s="186" t="s">
        <v>201</v>
      </c>
      <c r="L8" s="188">
        <v>2</v>
      </c>
      <c r="M8" s="184">
        <v>5</v>
      </c>
      <c r="N8" s="186" t="str">
        <f>IF(L8*M8=5,[1]CALIFICACION!$C$12,IF(L8*M8=10,[1]CALIFICACION!$C$11,IF(L8*M8=15,[1]CALIFICACION!$C$10,IF(L8*M8=20,[2]CALIFICACION!$D$11,IF(L8*M8=30,[1]CALIFICACION!$D$10,IF(L8*M8=40,[1]CALIFICACION!$E$11,IF(L8*M8=60,[1]CALIFICACION!$E$10)))))))</f>
        <v>10- Zona de Riesgo BAJA</v>
      </c>
      <c r="O8" s="184" t="s">
        <v>18</v>
      </c>
      <c r="P8" s="192" t="s">
        <v>199</v>
      </c>
      <c r="Q8" s="195" t="s">
        <v>194</v>
      </c>
      <c r="R8" s="152" t="s">
        <v>200</v>
      </c>
      <c r="S8" s="169" t="s">
        <v>113</v>
      </c>
      <c r="T8" s="165">
        <v>44682</v>
      </c>
      <c r="U8" s="162">
        <v>44804</v>
      </c>
      <c r="V8" s="183"/>
      <c r="W8" s="152" t="s">
        <v>198</v>
      </c>
      <c r="X8" s="152" t="s">
        <v>197</v>
      </c>
      <c r="Y8" s="190" t="s">
        <v>202</v>
      </c>
      <c r="Z8" s="191"/>
    </row>
    <row r="9" spans="1:26" ht="61.5" customHeight="1" x14ac:dyDescent="0.25">
      <c r="A9" s="201"/>
      <c r="B9" s="153"/>
      <c r="C9" s="153"/>
      <c r="D9" s="163"/>
      <c r="E9" s="153"/>
      <c r="F9" s="153"/>
      <c r="G9" s="153"/>
      <c r="H9" s="153"/>
      <c r="I9" s="153"/>
      <c r="J9" s="171"/>
      <c r="K9" s="171"/>
      <c r="L9" s="163"/>
      <c r="M9" s="153"/>
      <c r="N9" s="171"/>
      <c r="O9" s="153"/>
      <c r="P9" s="193" t="s">
        <v>179</v>
      </c>
      <c r="Q9" s="196" t="s">
        <v>180</v>
      </c>
      <c r="R9" s="153" t="s">
        <v>181</v>
      </c>
      <c r="S9" s="163" t="s">
        <v>113</v>
      </c>
      <c r="T9" s="181"/>
      <c r="U9" s="179"/>
      <c r="V9" s="183"/>
      <c r="W9" s="153" t="s">
        <v>182</v>
      </c>
      <c r="X9" s="153" t="s">
        <v>183</v>
      </c>
      <c r="Y9" s="190"/>
      <c r="Z9" s="191"/>
    </row>
    <row r="10" spans="1:26" ht="72.75" customHeight="1" x14ac:dyDescent="0.25">
      <c r="A10" s="201"/>
      <c r="B10" s="153"/>
      <c r="C10" s="153"/>
      <c r="D10" s="163"/>
      <c r="E10" s="153"/>
      <c r="F10" s="153"/>
      <c r="G10" s="153"/>
      <c r="H10" s="153"/>
      <c r="I10" s="153"/>
      <c r="J10" s="171"/>
      <c r="K10" s="171"/>
      <c r="L10" s="163"/>
      <c r="M10" s="153"/>
      <c r="N10" s="171"/>
      <c r="O10" s="153"/>
      <c r="P10" s="193" t="s">
        <v>179</v>
      </c>
      <c r="Q10" s="196" t="s">
        <v>180</v>
      </c>
      <c r="R10" s="153" t="s">
        <v>181</v>
      </c>
      <c r="S10" s="163" t="s">
        <v>113</v>
      </c>
      <c r="T10" s="181"/>
      <c r="U10" s="179"/>
      <c r="V10" s="183"/>
      <c r="W10" s="153" t="s">
        <v>182</v>
      </c>
      <c r="X10" s="153" t="s">
        <v>183</v>
      </c>
      <c r="Y10" s="190"/>
      <c r="Z10" s="191"/>
    </row>
    <row r="11" spans="1:26" ht="69.75" customHeight="1" x14ac:dyDescent="0.25">
      <c r="A11" s="201"/>
      <c r="B11" s="153"/>
      <c r="C11" s="153"/>
      <c r="D11" s="163"/>
      <c r="E11" s="153"/>
      <c r="F11" s="153"/>
      <c r="G11" s="153"/>
      <c r="H11" s="153"/>
      <c r="I11" s="153"/>
      <c r="J11" s="171"/>
      <c r="K11" s="171"/>
      <c r="L11" s="163"/>
      <c r="M11" s="153"/>
      <c r="N11" s="171"/>
      <c r="O11" s="153"/>
      <c r="P11" s="193" t="s">
        <v>179</v>
      </c>
      <c r="Q11" s="196" t="s">
        <v>180</v>
      </c>
      <c r="R11" s="153" t="s">
        <v>181</v>
      </c>
      <c r="S11" s="163" t="s">
        <v>113</v>
      </c>
      <c r="T11" s="181"/>
      <c r="U11" s="179"/>
      <c r="V11" s="183"/>
      <c r="W11" s="153" t="s">
        <v>182</v>
      </c>
      <c r="X11" s="153" t="s">
        <v>183</v>
      </c>
      <c r="Y11" s="190"/>
      <c r="Z11" s="191"/>
    </row>
    <row r="12" spans="1:26" ht="178.5" customHeight="1" thickBot="1" x14ac:dyDescent="0.3">
      <c r="A12" s="202"/>
      <c r="B12" s="185"/>
      <c r="C12" s="185"/>
      <c r="D12" s="189"/>
      <c r="E12" s="185"/>
      <c r="F12" s="185"/>
      <c r="G12" s="185"/>
      <c r="H12" s="185"/>
      <c r="I12" s="185"/>
      <c r="J12" s="187"/>
      <c r="K12" s="187"/>
      <c r="L12" s="189"/>
      <c r="M12" s="185"/>
      <c r="N12" s="187"/>
      <c r="O12" s="185"/>
      <c r="P12" s="194" t="s">
        <v>179</v>
      </c>
      <c r="Q12" s="197" t="s">
        <v>180</v>
      </c>
      <c r="R12" s="154" t="s">
        <v>181</v>
      </c>
      <c r="S12" s="164" t="s">
        <v>113</v>
      </c>
      <c r="T12" s="182"/>
      <c r="U12" s="180"/>
      <c r="V12" s="183"/>
      <c r="W12" s="154" t="s">
        <v>182</v>
      </c>
      <c r="X12" s="154" t="s">
        <v>183</v>
      </c>
      <c r="Y12" s="190"/>
      <c r="Z12" s="191"/>
    </row>
    <row r="14" spans="1:26" x14ac:dyDescent="0.25">
      <c r="C14" s="67"/>
      <c r="D14" s="67"/>
      <c r="E14" s="67"/>
      <c r="F14" s="67"/>
    </row>
    <row r="15" spans="1:26" x14ac:dyDescent="0.25">
      <c r="C15" s="177" t="s">
        <v>114</v>
      </c>
      <c r="D15" s="177"/>
      <c r="E15" s="177"/>
      <c r="F15" s="177"/>
      <c r="G15" s="34"/>
      <c r="P15" s="161" t="s">
        <v>52</v>
      </c>
      <c r="Q15" s="161"/>
      <c r="R15" s="161"/>
      <c r="S15" s="161"/>
      <c r="T15" s="161"/>
      <c r="U15" s="161"/>
      <c r="V15" s="161"/>
    </row>
    <row r="16" spans="1:26" x14ac:dyDescent="0.25">
      <c r="C16" s="177" t="s">
        <v>115</v>
      </c>
      <c r="D16" s="177"/>
      <c r="E16" s="177"/>
      <c r="F16" s="177"/>
      <c r="G16" s="34"/>
      <c r="P16" s="161" t="s">
        <v>118</v>
      </c>
      <c r="Q16" s="161"/>
      <c r="R16" s="161"/>
      <c r="S16" s="161"/>
      <c r="T16" s="161"/>
      <c r="U16" s="161"/>
      <c r="V16" s="161"/>
    </row>
  </sheetData>
  <mergeCells count="64">
    <mergeCell ref="A1:C1"/>
    <mergeCell ref="D1:V1"/>
    <mergeCell ref="A2:C2"/>
    <mergeCell ref="D2:F2"/>
    <mergeCell ref="H2:O2"/>
    <mergeCell ref="P2:V2"/>
    <mergeCell ref="A3:C3"/>
    <mergeCell ref="D3:P3"/>
    <mergeCell ref="A4:C4"/>
    <mergeCell ref="D4:V4"/>
    <mergeCell ref="H5:J5"/>
    <mergeCell ref="L5:N5"/>
    <mergeCell ref="J6:J7"/>
    <mergeCell ref="K6:K7"/>
    <mergeCell ref="L6:L7"/>
    <mergeCell ref="M6:M7"/>
    <mergeCell ref="A6:A7"/>
    <mergeCell ref="B6:B7"/>
    <mergeCell ref="C6:C7"/>
    <mergeCell ref="D6:E6"/>
    <mergeCell ref="F6:F7"/>
    <mergeCell ref="G6:G7"/>
    <mergeCell ref="W6:X6"/>
    <mergeCell ref="A8:A12"/>
    <mergeCell ref="B8:B12"/>
    <mergeCell ref="C8:C12"/>
    <mergeCell ref="D8:D12"/>
    <mergeCell ref="E8:E12"/>
    <mergeCell ref="F8:F12"/>
    <mergeCell ref="G8:G12"/>
    <mergeCell ref="N6:N7"/>
    <mergeCell ref="O6:O7"/>
    <mergeCell ref="P6:P7"/>
    <mergeCell ref="Q6:Q7"/>
    <mergeCell ref="R6:R7"/>
    <mergeCell ref="S6:S7"/>
    <mergeCell ref="H6:H7"/>
    <mergeCell ref="I6:I7"/>
    <mergeCell ref="W8:W12"/>
    <mergeCell ref="X8:X12"/>
    <mergeCell ref="Y8:Y12"/>
    <mergeCell ref="Z8:Z12"/>
    <mergeCell ref="N8:N12"/>
    <mergeCell ref="O8:O12"/>
    <mergeCell ref="P8:P12"/>
    <mergeCell ref="Q8:Q12"/>
    <mergeCell ref="R8:R12"/>
    <mergeCell ref="S8:S12"/>
    <mergeCell ref="C15:F15"/>
    <mergeCell ref="P15:V15"/>
    <mergeCell ref="C16:F16"/>
    <mergeCell ref="P16:V16"/>
    <mergeCell ref="U6:U7"/>
    <mergeCell ref="U8:U12"/>
    <mergeCell ref="T8:T12"/>
    <mergeCell ref="V8:V12"/>
    <mergeCell ref="H8:H12"/>
    <mergeCell ref="I8:I12"/>
    <mergeCell ref="J8:J12"/>
    <mergeCell ref="K8:K12"/>
    <mergeCell ref="L8:L12"/>
    <mergeCell ref="M8:M12"/>
    <mergeCell ref="T6:T7"/>
    <mergeCell ref="V6:V7"/>
  </mergeCells>
  <conditionalFormatting sqref="J8:K8 N8">
    <cfRule type="containsText" dxfId="45" priority="1" operator="containsText" text="EXTREMA">
      <formula>NOT(ISERROR(SEARCH("EXTREMA",J8)))</formula>
    </cfRule>
    <cfRule type="containsText" dxfId="44" priority="2" operator="containsText" text="ALTA">
      <formula>NOT(ISERROR(SEARCH("ALTA",J8)))</formula>
    </cfRule>
    <cfRule type="containsText" dxfId="43" priority="3" operator="containsText" text="MODERADA">
      <formula>NOT(ISERROR(SEARCH("MODERADA",J8)))</formula>
    </cfRule>
    <cfRule type="containsText" dxfId="42" priority="4" operator="containsText" text="BAJA">
      <formula>NOT(ISERROR(SEARCH("BAJA",J8)))</formula>
    </cfRule>
  </conditionalFormatting>
  <conditionalFormatting sqref="H8 L8">
    <cfRule type="containsText" dxfId="41" priority="5" operator="containsText" text="ACEPTABLE">
      <formula>NOT(ISERROR(SEARCH("ACEPTABLE",H8)))</formula>
    </cfRule>
  </conditionalFormatting>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opLeftCell="H7" zoomScale="90" zoomScaleNormal="90" workbookViewId="0">
      <selection activeCell="C8" sqref="C8:Z9"/>
    </sheetView>
  </sheetViews>
  <sheetFormatPr baseColWidth="10" defaultRowHeight="15" x14ac:dyDescent="0.25"/>
  <cols>
    <col min="2" max="2" width="14.5703125" customWidth="1"/>
    <col min="3" max="3" width="14.42578125" customWidth="1"/>
    <col min="5" max="5" width="14.28515625" customWidth="1"/>
    <col min="6" max="6" width="13.140625" customWidth="1"/>
    <col min="11" max="11" width="25.5703125" customWidth="1"/>
    <col min="16" max="16" width="21.7109375" customWidth="1"/>
    <col min="18" max="18" width="15.42578125" customWidth="1"/>
    <col min="20" max="20" width="15.140625" customWidth="1"/>
    <col min="21" max="22" width="14.85546875" customWidth="1"/>
    <col min="23" max="23" width="27.7109375" customWidth="1"/>
    <col min="24" max="24" width="19" customWidth="1"/>
    <col min="25" max="25" width="25.5703125" customWidth="1"/>
  </cols>
  <sheetData>
    <row r="1" spans="1:26" ht="43.5" customHeight="1" x14ac:dyDescent="0.25">
      <c r="A1" s="116"/>
      <c r="B1" s="125"/>
      <c r="C1" s="125"/>
      <c r="D1" s="126" t="s">
        <v>69</v>
      </c>
      <c r="E1" s="127"/>
      <c r="F1" s="127"/>
      <c r="G1" s="127"/>
      <c r="H1" s="127"/>
      <c r="I1" s="127"/>
      <c r="J1" s="127"/>
      <c r="K1" s="127"/>
      <c r="L1" s="127"/>
      <c r="M1" s="127"/>
      <c r="N1" s="127"/>
      <c r="O1" s="127"/>
      <c r="P1" s="127"/>
      <c r="Q1" s="127"/>
      <c r="R1" s="127"/>
      <c r="S1" s="127"/>
      <c r="T1" s="127"/>
      <c r="U1" s="127"/>
      <c r="V1" s="85"/>
    </row>
    <row r="2" spans="1:26" x14ac:dyDescent="0.25">
      <c r="A2" s="128" t="s">
        <v>36</v>
      </c>
      <c r="B2" s="129"/>
      <c r="C2" s="129"/>
      <c r="D2" s="130" t="s">
        <v>75</v>
      </c>
      <c r="E2" s="130"/>
      <c r="F2" s="130"/>
      <c r="G2" s="80"/>
      <c r="H2" s="130" t="s">
        <v>90</v>
      </c>
      <c r="I2" s="130"/>
      <c r="J2" s="130"/>
      <c r="K2" s="130"/>
      <c r="L2" s="130"/>
      <c r="M2" s="130"/>
      <c r="N2" s="130"/>
      <c r="O2" s="130"/>
      <c r="P2" s="130" t="s">
        <v>37</v>
      </c>
      <c r="Q2" s="130"/>
      <c r="R2" s="130"/>
      <c r="S2" s="130"/>
      <c r="T2" s="130"/>
      <c r="U2" s="130"/>
      <c r="V2" s="85"/>
    </row>
    <row r="3" spans="1:26" x14ac:dyDescent="0.25">
      <c r="A3" s="136" t="s">
        <v>50</v>
      </c>
      <c r="B3" s="137"/>
      <c r="C3" s="137"/>
      <c r="D3" s="137" t="s">
        <v>83</v>
      </c>
      <c r="E3" s="137"/>
      <c r="F3" s="137"/>
      <c r="G3" s="137"/>
      <c r="H3" s="137"/>
      <c r="I3" s="137"/>
      <c r="J3" s="137"/>
      <c r="K3" s="137"/>
      <c r="L3" s="137"/>
      <c r="M3" s="137"/>
      <c r="N3" s="137"/>
      <c r="O3" s="137"/>
      <c r="P3" s="137"/>
      <c r="Q3" s="82"/>
      <c r="R3" s="82"/>
      <c r="S3" s="82"/>
      <c r="T3" s="82"/>
      <c r="U3" s="82"/>
      <c r="V3" s="86"/>
    </row>
    <row r="4" spans="1:26" ht="15.75" thickBot="1" x14ac:dyDescent="0.3">
      <c r="A4" s="138" t="s">
        <v>51</v>
      </c>
      <c r="B4" s="139"/>
      <c r="C4" s="139"/>
      <c r="D4" s="233" t="s">
        <v>84</v>
      </c>
      <c r="E4" s="233"/>
      <c r="F4" s="233"/>
      <c r="G4" s="233"/>
      <c r="H4" s="233"/>
      <c r="I4" s="233"/>
      <c r="J4" s="233"/>
      <c r="K4" s="233"/>
      <c r="L4" s="233"/>
      <c r="M4" s="233"/>
      <c r="N4" s="233"/>
      <c r="O4" s="233"/>
      <c r="P4" s="233"/>
      <c r="Q4" s="233"/>
      <c r="R4" s="233"/>
      <c r="S4" s="42"/>
      <c r="T4" s="42"/>
      <c r="U4" s="42"/>
      <c r="V4" s="87"/>
    </row>
    <row r="5" spans="1:26" ht="15.75" thickBot="1" x14ac:dyDescent="0.3">
      <c r="A5" s="28"/>
      <c r="B5" s="29"/>
      <c r="C5" s="29"/>
      <c r="D5" s="30"/>
      <c r="E5" s="30"/>
      <c r="F5" s="30"/>
      <c r="G5" s="32"/>
      <c r="H5" s="234" t="s">
        <v>55</v>
      </c>
      <c r="I5" s="235"/>
      <c r="J5" s="236"/>
      <c r="K5" s="31"/>
      <c r="L5" s="234" t="s">
        <v>57</v>
      </c>
      <c r="M5" s="235"/>
      <c r="N5" s="236"/>
      <c r="O5" s="30"/>
      <c r="P5" s="32"/>
      <c r="Q5" s="33"/>
      <c r="R5" s="33"/>
      <c r="S5" s="33"/>
      <c r="T5" s="33"/>
      <c r="U5" s="33"/>
      <c r="V5" s="33"/>
    </row>
    <row r="6" spans="1:26" ht="78.75" x14ac:dyDescent="0.25">
      <c r="A6" s="131" t="s">
        <v>30</v>
      </c>
      <c r="B6" s="133" t="s">
        <v>67</v>
      </c>
      <c r="C6" s="133" t="s">
        <v>31</v>
      </c>
      <c r="D6" s="135" t="s">
        <v>38</v>
      </c>
      <c r="E6" s="135"/>
      <c r="F6" s="133" t="s">
        <v>68</v>
      </c>
      <c r="G6" s="144" t="s">
        <v>71</v>
      </c>
      <c r="H6" s="133" t="s">
        <v>34</v>
      </c>
      <c r="I6" s="133" t="s">
        <v>35</v>
      </c>
      <c r="J6" s="133" t="s">
        <v>61</v>
      </c>
      <c r="K6" s="144" t="s">
        <v>56</v>
      </c>
      <c r="L6" s="133" t="s">
        <v>34</v>
      </c>
      <c r="M6" s="133" t="s">
        <v>35</v>
      </c>
      <c r="N6" s="133" t="s">
        <v>62</v>
      </c>
      <c r="O6" s="133" t="s">
        <v>70</v>
      </c>
      <c r="P6" s="133" t="s">
        <v>63</v>
      </c>
      <c r="Q6" s="143" t="s">
        <v>66</v>
      </c>
      <c r="R6" s="143" t="s">
        <v>58</v>
      </c>
      <c r="S6" s="144" t="s">
        <v>59</v>
      </c>
      <c r="T6" s="144" t="s">
        <v>64</v>
      </c>
      <c r="U6" s="155" t="s">
        <v>65</v>
      </c>
      <c r="V6" s="245" t="s">
        <v>96</v>
      </c>
      <c r="W6" s="239" t="s">
        <v>72</v>
      </c>
      <c r="X6" s="240"/>
      <c r="Y6" s="38" t="s">
        <v>76</v>
      </c>
      <c r="Z6" s="39" t="s">
        <v>77</v>
      </c>
    </row>
    <row r="7" spans="1:26" ht="45.75" thickBot="1" x14ac:dyDescent="0.3">
      <c r="A7" s="237"/>
      <c r="B7" s="238"/>
      <c r="C7" s="238"/>
      <c r="D7" s="84" t="s">
        <v>33</v>
      </c>
      <c r="E7" s="81" t="s">
        <v>32</v>
      </c>
      <c r="F7" s="134"/>
      <c r="G7" s="145"/>
      <c r="H7" s="134"/>
      <c r="I7" s="238"/>
      <c r="J7" s="238"/>
      <c r="K7" s="145"/>
      <c r="L7" s="134"/>
      <c r="M7" s="238"/>
      <c r="N7" s="238"/>
      <c r="O7" s="134"/>
      <c r="P7" s="134"/>
      <c r="Q7" s="134"/>
      <c r="R7" s="134"/>
      <c r="S7" s="145"/>
      <c r="T7" s="203"/>
      <c r="U7" s="241"/>
      <c r="V7" s="245"/>
      <c r="W7" s="43" t="s">
        <v>73</v>
      </c>
      <c r="X7" s="43" t="s">
        <v>60</v>
      </c>
      <c r="Y7" s="37" t="s">
        <v>81</v>
      </c>
      <c r="Z7" s="37" t="s">
        <v>74</v>
      </c>
    </row>
    <row r="8" spans="1:26" ht="219" customHeight="1" thickBot="1" x14ac:dyDescent="0.3">
      <c r="A8" s="242">
        <v>1</v>
      </c>
      <c r="B8" s="184" t="s">
        <v>223</v>
      </c>
      <c r="C8" s="184" t="s">
        <v>184</v>
      </c>
      <c r="D8" s="184" t="s">
        <v>10</v>
      </c>
      <c r="E8" s="46" t="s">
        <v>87</v>
      </c>
      <c r="F8" s="46" t="s">
        <v>85</v>
      </c>
      <c r="G8" s="46" t="s">
        <v>14</v>
      </c>
      <c r="H8" s="100">
        <v>2</v>
      </c>
      <c r="I8" s="101">
        <v>20</v>
      </c>
      <c r="J8" s="102" t="str">
        <f>IF(H8*I8=5,[1]CALIFICACION!$C$12,IF(H8*I8=10,[1]CALIFICACION!$C$11,IF(H8*I8=15,[1]CALIFICACION!$C$10,IF(H8*I8=20,[1]CALIFICACION!$D$11,IF(H8*I8=30,[1]CALIFICACION!$D$10,IF(H8*I8=40,[1]CALIFICACION!$E$11,IF(H8*I8=60,[1]CALIFICACION!$E$10)))))))</f>
        <v>40- Zona de Riesgo ALTA</v>
      </c>
      <c r="K8" s="103" t="s">
        <v>190</v>
      </c>
      <c r="L8" s="100">
        <v>1</v>
      </c>
      <c r="M8" s="101">
        <v>10</v>
      </c>
      <c r="N8" s="102" t="str">
        <f>IF(L8*M8=5,[1]CALIFICACION!$C$12,IF(L8*M8=10,[1]CALIFICACION!$C$11,IF(L8*M8=15,[1]CALIFICACION!$C$10,IF(L8*M8=20,[1]CALIFICACION!$D$11,IF(L8*M8=30,[1]CALIFICACION!$D$10,IF(L8*M8=40,[1]CALIFICACION!$E$11,IF(L8*M8=60,[1]CALIFICACION!$E$10)))))))</f>
        <v>10- Zona de Riesgo BAJA</v>
      </c>
      <c r="O8" s="100" t="s">
        <v>18</v>
      </c>
      <c r="P8" s="46" t="s">
        <v>212</v>
      </c>
      <c r="Q8" s="104">
        <v>0.5</v>
      </c>
      <c r="R8" s="100" t="s">
        <v>213</v>
      </c>
      <c r="S8" s="105" t="s">
        <v>89</v>
      </c>
      <c r="T8" s="113">
        <v>44682</v>
      </c>
      <c r="U8" s="113">
        <v>44804</v>
      </c>
      <c r="V8" s="106"/>
      <c r="W8" s="100" t="s">
        <v>214</v>
      </c>
      <c r="X8" s="100" t="s">
        <v>88</v>
      </c>
      <c r="Y8" s="89" t="s">
        <v>226</v>
      </c>
      <c r="Z8" s="46"/>
    </row>
    <row r="9" spans="1:26" ht="248.25" customHeight="1" thickBot="1" x14ac:dyDescent="0.3">
      <c r="A9" s="243"/>
      <c r="B9" s="185"/>
      <c r="C9" s="185"/>
      <c r="D9" s="185"/>
      <c r="E9" s="46" t="s">
        <v>86</v>
      </c>
      <c r="F9" s="46" t="s">
        <v>85</v>
      </c>
      <c r="G9" s="46" t="s">
        <v>14</v>
      </c>
      <c r="H9" s="100">
        <v>2</v>
      </c>
      <c r="I9" s="100">
        <v>20</v>
      </c>
      <c r="J9" s="102" t="str">
        <f>IF(H9*I9=5,[1]CALIFICACION!$C$12,IF(H9*I9=10,[1]CALIFICACION!$C$11,IF(H9*I9=15,[1]CALIFICACION!$C$10,IF(H9*I9=20,[1]CALIFICACION!$D$11,IF(H9*I9=30,[1]CALIFICACION!$D$10,IF(H9*I9=40,[1]CALIFICACION!$E$11,IF(H9*I9=60,[1]CALIFICACION!$E$10)))))))</f>
        <v>40- Zona de Riesgo ALTA</v>
      </c>
      <c r="K9" s="107" t="s">
        <v>192</v>
      </c>
      <c r="L9" s="100">
        <v>1</v>
      </c>
      <c r="M9" s="100">
        <v>10</v>
      </c>
      <c r="N9" s="103" t="str">
        <f>IF(L9*M9=5,[1]CALIFICACION!$C$12,IF(L9*M9=10,[1]CALIFICACION!$C$11,IF(L9*M9=15,[1]CALIFICACION!$C$10,IF(L9*M9=20,[1]CALIFICACION!$D$11,IF(L9*M9=30,[1]CALIFICACION!$D$10,IF(L9*M9=40,[1]CALIFICACION!$E$11,IF(L9*M9=60,[1]CALIFICACION!$E$10)))))))</f>
        <v>10- Zona de Riesgo BAJA</v>
      </c>
      <c r="O9" s="108" t="s">
        <v>18</v>
      </c>
      <c r="P9" s="109" t="s">
        <v>215</v>
      </c>
      <c r="Q9" s="110">
        <v>1</v>
      </c>
      <c r="R9" s="100" t="s">
        <v>191</v>
      </c>
      <c r="S9" s="105" t="s">
        <v>89</v>
      </c>
      <c r="T9" s="113">
        <v>44682</v>
      </c>
      <c r="U9" s="113">
        <v>44804</v>
      </c>
      <c r="V9" s="100"/>
      <c r="W9" s="114" t="s">
        <v>216</v>
      </c>
      <c r="X9" s="100" t="s">
        <v>88</v>
      </c>
      <c r="Y9" s="89" t="s">
        <v>227</v>
      </c>
      <c r="Z9" s="36"/>
    </row>
    <row r="10" spans="1:26" x14ac:dyDescent="0.25">
      <c r="F10" s="44"/>
      <c r="G10" s="45"/>
      <c r="H10" s="44"/>
    </row>
    <row r="12" spans="1:26" x14ac:dyDescent="0.25">
      <c r="C12" s="244" t="s">
        <v>171</v>
      </c>
      <c r="D12" s="244"/>
      <c r="E12" s="244"/>
      <c r="F12" s="244"/>
      <c r="G12" s="34"/>
      <c r="P12" s="161" t="s">
        <v>52</v>
      </c>
      <c r="Q12" s="161"/>
      <c r="R12" s="161"/>
      <c r="S12" s="161"/>
      <c r="T12" s="161"/>
      <c r="U12" s="161"/>
      <c r="V12" s="83"/>
    </row>
    <row r="13" spans="1:26" x14ac:dyDescent="0.25">
      <c r="C13" s="244" t="s">
        <v>172</v>
      </c>
      <c r="D13" s="244"/>
      <c r="E13" s="244"/>
      <c r="F13" s="244"/>
      <c r="G13" s="34"/>
      <c r="P13" s="161" t="s">
        <v>173</v>
      </c>
      <c r="Q13" s="161"/>
      <c r="R13" s="161"/>
      <c r="S13" s="161"/>
      <c r="T13" s="161"/>
      <c r="U13" s="161"/>
      <c r="V13" s="83"/>
    </row>
  </sheetData>
  <mergeCells count="42">
    <mergeCell ref="C12:F12"/>
    <mergeCell ref="P12:U12"/>
    <mergeCell ref="C13:F13"/>
    <mergeCell ref="P13:U13"/>
    <mergeCell ref="V6:V7"/>
    <mergeCell ref="K6:K7"/>
    <mergeCell ref="L6:L7"/>
    <mergeCell ref="M6:M7"/>
    <mergeCell ref="G6:G7"/>
    <mergeCell ref="W6:X6"/>
    <mergeCell ref="T6:T7"/>
    <mergeCell ref="U6:U7"/>
    <mergeCell ref="A8:A9"/>
    <mergeCell ref="B8:B9"/>
    <mergeCell ref="C8:C9"/>
    <mergeCell ref="D8:D9"/>
    <mergeCell ref="N6:N7"/>
    <mergeCell ref="O6:O7"/>
    <mergeCell ref="P6:P7"/>
    <mergeCell ref="Q6:Q7"/>
    <mergeCell ref="R6:R7"/>
    <mergeCell ref="S6:S7"/>
    <mergeCell ref="H6:H7"/>
    <mergeCell ref="I6:I7"/>
    <mergeCell ref="J6:J7"/>
    <mergeCell ref="A6:A7"/>
    <mergeCell ref="B6:B7"/>
    <mergeCell ref="C6:C7"/>
    <mergeCell ref="D6:E6"/>
    <mergeCell ref="F6:F7"/>
    <mergeCell ref="A3:C3"/>
    <mergeCell ref="D3:P3"/>
    <mergeCell ref="A4:C4"/>
    <mergeCell ref="D4:R4"/>
    <mergeCell ref="H5:J5"/>
    <mergeCell ref="L5:N5"/>
    <mergeCell ref="A1:C1"/>
    <mergeCell ref="D1:U1"/>
    <mergeCell ref="A2:C2"/>
    <mergeCell ref="D2:F2"/>
    <mergeCell ref="H2:O2"/>
    <mergeCell ref="P2:U2"/>
  </mergeCells>
  <conditionalFormatting sqref="N8:N9">
    <cfRule type="containsText" dxfId="40" priority="1" operator="containsText" text="EXTREMA">
      <formula>NOT(ISERROR(SEARCH("EXTREMA",N8)))</formula>
    </cfRule>
    <cfRule type="containsText" dxfId="39" priority="2" operator="containsText" text="ALTA">
      <formula>NOT(ISERROR(SEARCH("ALTA",N8)))</formula>
    </cfRule>
    <cfRule type="containsText" dxfId="38" priority="3" operator="containsText" text="MODERADA">
      <formula>NOT(ISERROR(SEARCH("MODERADA",N8)))</formula>
    </cfRule>
    <cfRule type="containsText" dxfId="37" priority="4" operator="containsText" text="BAJA">
      <formula>NOT(ISERROR(SEARCH("BAJA",N8)))</formula>
    </cfRule>
  </conditionalFormatting>
  <conditionalFormatting sqref="H8">
    <cfRule type="containsText" dxfId="36" priority="10" operator="containsText" text="ACEPTABLE">
      <formula>NOT(ISERROR(SEARCH("ACEPTABLE",H8)))</formula>
    </cfRule>
  </conditionalFormatting>
  <conditionalFormatting sqref="J8:K8 J9">
    <cfRule type="containsText" dxfId="35" priority="6" operator="containsText" text="EXTREMA">
      <formula>NOT(ISERROR(SEARCH("EXTREMA",J8)))</formula>
    </cfRule>
    <cfRule type="containsText" dxfId="34" priority="7" operator="containsText" text="ALTA">
      <formula>NOT(ISERROR(SEARCH("ALTA",J8)))</formula>
    </cfRule>
    <cfRule type="containsText" dxfId="33" priority="8" operator="containsText" text="MODERADA">
      <formula>NOT(ISERROR(SEARCH("MODERADA",J8)))</formula>
    </cfRule>
    <cfRule type="containsText" dxfId="32" priority="9" operator="containsText" text="BAJA">
      <formula>NOT(ISERROR(SEARCH("BAJA",J8)))</formula>
    </cfRule>
  </conditionalFormatting>
  <conditionalFormatting sqref="L8">
    <cfRule type="containsText" dxfId="31" priority="5" operator="containsText" text="ACEPTABLE">
      <formula>NOT(ISERROR(SEARCH("ACEPTABLE",L8)))</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link="[3]!''''" oleUpdate="OLEUPDATE_ALWAYS" shapeId="25644">
          <objectPr defaultSize="0" autoPict="0" dde="1" r:id="rId4">
            <anchor moveWithCells="1">
              <from>
                <xdr:col>22</xdr:col>
                <xdr:colOff>171450</xdr:colOff>
                <xdr:row>8</xdr:row>
                <xdr:rowOff>123825</xdr:rowOff>
              </from>
              <to>
                <xdr:col>22</xdr:col>
                <xdr:colOff>657225</xdr:colOff>
                <xdr:row>8</xdr:row>
                <xdr:rowOff>1028700</xdr:rowOff>
              </to>
            </anchor>
          </objectPr>
        </oleObject>
      </mc:Choice>
      <mc:Fallback>
        <oleObject link="[3]!''''" oleUpdate="OLEUPDATE_ALWAYS" shapeId="25644"/>
      </mc:Fallback>
    </mc:AlternateContent>
    <mc:AlternateContent xmlns:mc="http://schemas.openxmlformats.org/markup-compatibility/2006">
      <mc:Choice Requires="x14">
        <oleObject link="[4]!''''" oleUpdate="OLEUPDATE_ALWAYS" shapeId="25645">
          <objectPr defaultSize="0" autoPict="0" dde="1" r:id="rId5">
            <anchor moveWithCells="1">
              <from>
                <xdr:col>22</xdr:col>
                <xdr:colOff>895350</xdr:colOff>
                <xdr:row>8</xdr:row>
                <xdr:rowOff>123825</xdr:rowOff>
              </from>
              <to>
                <xdr:col>22</xdr:col>
                <xdr:colOff>1466850</xdr:colOff>
                <xdr:row>8</xdr:row>
                <xdr:rowOff>1000125</xdr:rowOff>
              </to>
            </anchor>
          </objectPr>
        </oleObject>
      </mc:Choice>
      <mc:Fallback>
        <oleObject link="[4]!''''" oleUpdate="OLEUPDATE_ALWAYS" shapeId="25645"/>
      </mc:Fallback>
    </mc:AlternateContent>
    <mc:AlternateContent xmlns:mc="http://schemas.openxmlformats.org/markup-compatibility/2006">
      <mc:Choice Requires="x14">
        <oleObject link="[5]!''''" oleUpdate="OLEUPDATE_ALWAYS" shapeId="25647">
          <objectPr defaultSize="0" autoPict="0" dde="1" r:id="rId6">
            <anchor moveWithCells="1">
              <from>
                <xdr:col>22</xdr:col>
                <xdr:colOff>314325</xdr:colOff>
                <xdr:row>8</xdr:row>
                <xdr:rowOff>1133475</xdr:rowOff>
              </from>
              <to>
                <xdr:col>22</xdr:col>
                <xdr:colOff>1504950</xdr:colOff>
                <xdr:row>8</xdr:row>
                <xdr:rowOff>1628775</xdr:rowOff>
              </to>
            </anchor>
          </objectPr>
        </oleObject>
      </mc:Choice>
      <mc:Fallback>
        <oleObject link="[5]!''''" oleUpdate="OLEUPDATE_ALWAYS" shapeId="25647"/>
      </mc:Fallback>
    </mc:AlternateContent>
    <mc:AlternateContent xmlns:mc="http://schemas.openxmlformats.org/markup-compatibility/2006">
      <mc:Choice Requires="x14">
        <oleObject link="[6]!''''" oleUpdate="OLEUPDATE_ALWAYS" shapeId="25648">
          <objectPr defaultSize="0" autoPict="0" dde="1" r:id="rId7">
            <anchor moveWithCells="1">
              <from>
                <xdr:col>22</xdr:col>
                <xdr:colOff>523875</xdr:colOff>
                <xdr:row>8</xdr:row>
                <xdr:rowOff>1704975</xdr:rowOff>
              </from>
              <to>
                <xdr:col>22</xdr:col>
                <xdr:colOff>1276350</xdr:colOff>
                <xdr:row>8</xdr:row>
                <xdr:rowOff>2590800</xdr:rowOff>
              </to>
            </anchor>
          </objectPr>
        </oleObject>
      </mc:Choice>
      <mc:Fallback>
        <oleObject link="[6]!''''" oleUpdate="OLEUPDATE_ALWAYS" shapeId="2564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46</v>
      </c>
    </row>
    <row r="14" spans="2:8" x14ac:dyDescent="0.2">
      <c r="B14" s="12" t="s">
        <v>13</v>
      </c>
      <c r="H14" s="1" t="s">
        <v>47</v>
      </c>
    </row>
    <row r="15" spans="2:8" x14ac:dyDescent="0.2">
      <c r="B15" s="12" t="s">
        <v>14</v>
      </c>
      <c r="E15" s="1" t="s">
        <v>18</v>
      </c>
      <c r="H15" s="1" t="s">
        <v>48</v>
      </c>
    </row>
    <row r="16" spans="2:8" x14ac:dyDescent="0.2">
      <c r="B16" s="12" t="s">
        <v>15</v>
      </c>
      <c r="E16" s="1" t="s">
        <v>19</v>
      </c>
      <c r="H16" s="1" t="s">
        <v>49</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
  <sheetViews>
    <sheetView topLeftCell="L6" zoomScale="90" zoomScaleNormal="90" workbookViewId="0">
      <selection activeCell="I8" sqref="I8"/>
    </sheetView>
  </sheetViews>
  <sheetFormatPr baseColWidth="10" defaultRowHeight="15" x14ac:dyDescent="0.25"/>
  <cols>
    <col min="2" max="2" width="16" customWidth="1"/>
    <col min="3" max="3" width="22.42578125" customWidth="1"/>
    <col min="4" max="4" width="13" customWidth="1"/>
    <col min="5" max="5" width="17.85546875" customWidth="1"/>
    <col min="6" max="6" width="15.7109375" customWidth="1"/>
    <col min="7" max="7" width="14.42578125" customWidth="1"/>
    <col min="10" max="10" width="14.7109375" customWidth="1"/>
    <col min="11" max="11" width="19.85546875" customWidth="1"/>
    <col min="14" max="14" width="13" customWidth="1"/>
    <col min="15" max="15" width="16.28515625" customWidth="1"/>
    <col min="16" max="16" width="18.140625" customWidth="1"/>
    <col min="17" max="17" width="14.140625" customWidth="1"/>
    <col min="18" max="18" width="14.7109375" customWidth="1"/>
    <col min="19" max="19" width="14.140625" customWidth="1"/>
    <col min="20" max="20" width="12.85546875" customWidth="1"/>
    <col min="21" max="21" width="13.28515625" customWidth="1"/>
    <col min="22" max="22" width="18.7109375" customWidth="1"/>
    <col min="23" max="23" width="15.5703125" customWidth="1"/>
    <col min="24" max="24" width="14.42578125" customWidth="1"/>
    <col min="25" max="25" width="23.42578125" customWidth="1"/>
    <col min="26" max="26" width="16.7109375" customWidth="1"/>
  </cols>
  <sheetData>
    <row r="1" spans="1:26" ht="55.5" customHeight="1" x14ac:dyDescent="0.25">
      <c r="A1" s="221"/>
      <c r="B1" s="222"/>
      <c r="C1" s="222"/>
      <c r="D1" s="261" t="s">
        <v>69</v>
      </c>
      <c r="E1" s="262"/>
      <c r="F1" s="262"/>
      <c r="G1" s="262"/>
      <c r="H1" s="262"/>
      <c r="I1" s="262"/>
      <c r="J1" s="262"/>
      <c r="K1" s="262"/>
      <c r="L1" s="262"/>
      <c r="M1" s="262"/>
      <c r="N1" s="262"/>
      <c r="O1" s="262"/>
      <c r="P1" s="262"/>
      <c r="Q1" s="262"/>
      <c r="R1" s="262"/>
      <c r="S1" s="262"/>
      <c r="T1" s="262"/>
      <c r="U1" s="262"/>
      <c r="V1" s="263"/>
    </row>
    <row r="2" spans="1:26" ht="22.5" customHeight="1" x14ac:dyDescent="0.25">
      <c r="A2" s="264" t="s">
        <v>36</v>
      </c>
      <c r="B2" s="265"/>
      <c r="C2" s="265"/>
      <c r="D2" s="266" t="s">
        <v>75</v>
      </c>
      <c r="E2" s="267"/>
      <c r="F2" s="268"/>
      <c r="G2" s="47"/>
      <c r="H2" s="266" t="s">
        <v>82</v>
      </c>
      <c r="I2" s="267"/>
      <c r="J2" s="267"/>
      <c r="K2" s="267"/>
      <c r="L2" s="267"/>
      <c r="M2" s="267"/>
      <c r="N2" s="267"/>
      <c r="O2" s="268"/>
      <c r="P2" s="266" t="s">
        <v>37</v>
      </c>
      <c r="Q2" s="267"/>
      <c r="R2" s="267"/>
      <c r="S2" s="267"/>
      <c r="T2" s="267"/>
      <c r="U2" s="267"/>
      <c r="V2" s="268"/>
    </row>
    <row r="3" spans="1:26" ht="21.75" customHeight="1" x14ac:dyDescent="0.25">
      <c r="A3" s="249" t="s">
        <v>50</v>
      </c>
      <c r="B3" s="250"/>
      <c r="C3" s="250"/>
      <c r="D3" s="251" t="s">
        <v>119</v>
      </c>
      <c r="E3" s="250"/>
      <c r="F3" s="250"/>
      <c r="G3" s="250"/>
      <c r="H3" s="250"/>
      <c r="I3" s="250"/>
      <c r="J3" s="250"/>
      <c r="K3" s="250"/>
      <c r="L3" s="250"/>
      <c r="M3" s="250"/>
      <c r="N3" s="250"/>
      <c r="O3" s="250"/>
      <c r="P3" s="252"/>
      <c r="Q3" s="48"/>
      <c r="R3" s="48"/>
      <c r="S3" s="48"/>
      <c r="T3" s="48"/>
      <c r="U3" s="48"/>
      <c r="V3" s="48"/>
    </row>
    <row r="4" spans="1:26" ht="21.75" customHeight="1" thickBot="1" x14ac:dyDescent="0.3">
      <c r="A4" s="253" t="s">
        <v>51</v>
      </c>
      <c r="B4" s="254"/>
      <c r="C4" s="254"/>
      <c r="D4" s="255" t="s">
        <v>120</v>
      </c>
      <c r="E4" s="256"/>
      <c r="F4" s="256"/>
      <c r="G4" s="256"/>
      <c r="H4" s="256"/>
      <c r="I4" s="256"/>
      <c r="J4" s="256"/>
      <c r="K4" s="256"/>
      <c r="L4" s="256"/>
      <c r="M4" s="256"/>
      <c r="N4" s="256"/>
      <c r="O4" s="256"/>
      <c r="P4" s="256"/>
      <c r="Q4" s="256"/>
      <c r="R4" s="256"/>
      <c r="S4" s="256"/>
      <c r="T4" s="256"/>
      <c r="U4" s="256"/>
      <c r="V4" s="257"/>
    </row>
    <row r="5" spans="1:26" ht="24" customHeight="1" thickBot="1" x14ac:dyDescent="0.3">
      <c r="A5" s="28"/>
      <c r="B5" s="71"/>
      <c r="C5" s="29"/>
      <c r="D5" s="30"/>
      <c r="E5" s="30"/>
      <c r="F5" s="30"/>
      <c r="G5" s="32"/>
      <c r="H5" s="258" t="s">
        <v>55</v>
      </c>
      <c r="I5" s="259"/>
      <c r="J5" s="260"/>
      <c r="K5" s="31"/>
      <c r="L5" s="258" t="s">
        <v>57</v>
      </c>
      <c r="M5" s="259"/>
      <c r="N5" s="260"/>
      <c r="O5" s="30"/>
      <c r="P5" s="32"/>
      <c r="Q5" s="33"/>
      <c r="R5" s="33"/>
      <c r="S5" s="33"/>
      <c r="T5" s="33"/>
      <c r="U5" s="33"/>
      <c r="V5" s="33"/>
    </row>
    <row r="6" spans="1:26" ht="45.75" thickBot="1" x14ac:dyDescent="0.3">
      <c r="A6" s="204" t="s">
        <v>30</v>
      </c>
      <c r="B6" s="144" t="s">
        <v>67</v>
      </c>
      <c r="C6" s="144" t="s">
        <v>31</v>
      </c>
      <c r="D6" s="206" t="s">
        <v>38</v>
      </c>
      <c r="E6" s="207"/>
      <c r="F6" s="144" t="s">
        <v>68</v>
      </c>
      <c r="G6" s="144" t="s">
        <v>71</v>
      </c>
      <c r="H6" s="144" t="s">
        <v>34</v>
      </c>
      <c r="I6" s="144" t="s">
        <v>35</v>
      </c>
      <c r="J6" s="144" t="s">
        <v>61</v>
      </c>
      <c r="K6" s="144" t="s">
        <v>56</v>
      </c>
      <c r="L6" s="144" t="s">
        <v>34</v>
      </c>
      <c r="M6" s="144" t="s">
        <v>35</v>
      </c>
      <c r="N6" s="144" t="s">
        <v>62</v>
      </c>
      <c r="O6" s="144" t="s">
        <v>70</v>
      </c>
      <c r="P6" s="144" t="s">
        <v>63</v>
      </c>
      <c r="Q6" s="134" t="s">
        <v>66</v>
      </c>
      <c r="R6" s="134" t="s">
        <v>58</v>
      </c>
      <c r="S6" s="144" t="s">
        <v>59</v>
      </c>
      <c r="T6" s="144" t="s">
        <v>64</v>
      </c>
      <c r="U6" s="246" t="s">
        <v>65</v>
      </c>
      <c r="V6" s="204" t="s">
        <v>96</v>
      </c>
      <c r="W6" s="198" t="s">
        <v>72</v>
      </c>
      <c r="X6" s="199"/>
      <c r="Y6" s="38" t="s">
        <v>76</v>
      </c>
      <c r="Z6" s="39" t="s">
        <v>77</v>
      </c>
    </row>
    <row r="7" spans="1:26" ht="60" customHeight="1" thickBot="1" x14ac:dyDescent="0.3">
      <c r="A7" s="205"/>
      <c r="B7" s="203"/>
      <c r="C7" s="203"/>
      <c r="D7" s="49" t="s">
        <v>33</v>
      </c>
      <c r="E7" s="49" t="s">
        <v>32</v>
      </c>
      <c r="F7" s="203"/>
      <c r="G7" s="203"/>
      <c r="H7" s="203"/>
      <c r="I7" s="203"/>
      <c r="J7" s="203"/>
      <c r="K7" s="203"/>
      <c r="L7" s="203"/>
      <c r="M7" s="203"/>
      <c r="N7" s="203"/>
      <c r="O7" s="203"/>
      <c r="P7" s="203"/>
      <c r="Q7" s="178"/>
      <c r="R7" s="178"/>
      <c r="S7" s="203"/>
      <c r="T7" s="203"/>
      <c r="U7" s="247"/>
      <c r="V7" s="205"/>
      <c r="W7" s="50" t="s">
        <v>73</v>
      </c>
      <c r="X7" s="50" t="s">
        <v>60</v>
      </c>
      <c r="Y7" s="50" t="s">
        <v>81</v>
      </c>
      <c r="Z7" s="54" t="s">
        <v>105</v>
      </c>
    </row>
    <row r="8" spans="1:26" ht="314.25" customHeight="1" x14ac:dyDescent="0.25">
      <c r="A8" s="95">
        <v>1</v>
      </c>
      <c r="B8" s="69" t="s">
        <v>222</v>
      </c>
      <c r="C8" s="69" t="s">
        <v>185</v>
      </c>
      <c r="D8" s="69" t="s">
        <v>10</v>
      </c>
      <c r="E8" s="69" t="s">
        <v>121</v>
      </c>
      <c r="F8" s="69" t="s">
        <v>122</v>
      </c>
      <c r="G8" s="69" t="s">
        <v>12</v>
      </c>
      <c r="H8" s="46">
        <v>3</v>
      </c>
      <c r="I8" s="46">
        <v>10</v>
      </c>
      <c r="J8" s="92" t="str">
        <f>IF(H8*I8=5,[7]CALIFICACION!$C$12,IF(H8*I8=10,[7]CALIFICACION!$C$11,IF(H8*I8=15,[7]CALIFICACION!$C$10,IF(H8*I8=20,[7]CALIFICACION!$D$11,IF(H8*I8=30,[7]CALIFICACION!$D$10,IF(H8*I8=40,[7]CALIFICACION!$E$11,IF(H8*I8=60,[7]CALIFICACION!$E$10)))))))</f>
        <v>30- Zona de Riesgo ALTA</v>
      </c>
      <c r="K8" s="69" t="s">
        <v>217</v>
      </c>
      <c r="L8" s="46">
        <v>1</v>
      </c>
      <c r="M8" s="46">
        <v>20</v>
      </c>
      <c r="N8" s="92" t="str">
        <f>IF(L8*M8=5,[7]CALIFICACION!$C$12,IF(L8*M8=10,[7]CALIFICACION!$C$11,IF(L8*M8=15,[7]CALIFICACION!$C$10,IF(L8*M8=20,[7]CALIFICACION!$D$11,IF(L8*M8=30,[7]CALIFICACION!$D$10,IF(L8*M8=40,[7]CALIFICACION!$E$11,IF(L8*M8=60,[7]CALIFICACION!$E$10)))))))</f>
        <v>20- Zona de Riesgo MODERADA</v>
      </c>
      <c r="O8" s="69" t="s">
        <v>20</v>
      </c>
      <c r="P8" s="69" t="s">
        <v>123</v>
      </c>
      <c r="Q8" s="46">
        <v>100</v>
      </c>
      <c r="R8" s="46" t="s">
        <v>175</v>
      </c>
      <c r="S8" s="88" t="s">
        <v>133</v>
      </c>
      <c r="T8" s="68">
        <v>44682</v>
      </c>
      <c r="U8" s="111">
        <v>44804</v>
      </c>
      <c r="V8" s="69" t="s">
        <v>124</v>
      </c>
      <c r="W8" s="98" t="s">
        <v>203</v>
      </c>
      <c r="X8" s="46" t="s">
        <v>125</v>
      </c>
      <c r="Y8" s="88" t="s">
        <v>220</v>
      </c>
      <c r="Z8" s="35"/>
    </row>
    <row r="10" spans="1:26" x14ac:dyDescent="0.25">
      <c r="K10" s="70"/>
    </row>
    <row r="11" spans="1:26" x14ac:dyDescent="0.25">
      <c r="D11" s="248"/>
      <c r="E11" s="248"/>
      <c r="F11" s="248"/>
      <c r="G11" s="34"/>
      <c r="P11" s="161" t="s">
        <v>52</v>
      </c>
      <c r="Q11" s="161"/>
      <c r="R11" s="161"/>
      <c r="S11" s="161"/>
      <c r="T11" s="161"/>
      <c r="U11" s="161"/>
      <c r="V11" s="161"/>
    </row>
    <row r="12" spans="1:26" x14ac:dyDescent="0.25">
      <c r="D12" s="160"/>
      <c r="E12" s="160"/>
      <c r="F12" s="160"/>
      <c r="G12" s="34"/>
      <c r="P12" s="161" t="s">
        <v>126</v>
      </c>
      <c r="Q12" s="161"/>
      <c r="R12" s="161"/>
      <c r="S12" s="161"/>
      <c r="T12" s="161"/>
      <c r="U12" s="161"/>
      <c r="V12" s="161"/>
    </row>
  </sheetData>
  <mergeCells count="38">
    <mergeCell ref="A1:C1"/>
    <mergeCell ref="D1:V1"/>
    <mergeCell ref="A2:C2"/>
    <mergeCell ref="D2:F2"/>
    <mergeCell ref="H2:O2"/>
    <mergeCell ref="P2:V2"/>
    <mergeCell ref="A3:C3"/>
    <mergeCell ref="D3:P3"/>
    <mergeCell ref="A4:C4"/>
    <mergeCell ref="D4:V4"/>
    <mergeCell ref="H5:J5"/>
    <mergeCell ref="L5:N5"/>
    <mergeCell ref="A6:A7"/>
    <mergeCell ref="C6:C7"/>
    <mergeCell ref="D6:E6"/>
    <mergeCell ref="F6:F7"/>
    <mergeCell ref="G6:G7"/>
    <mergeCell ref="W6:X6"/>
    <mergeCell ref="D11:F11"/>
    <mergeCell ref="P11:V11"/>
    <mergeCell ref="N6:N7"/>
    <mergeCell ref="O6:O7"/>
    <mergeCell ref="P6:P7"/>
    <mergeCell ref="Q6:Q7"/>
    <mergeCell ref="R6:R7"/>
    <mergeCell ref="S6:S7"/>
    <mergeCell ref="H6:H7"/>
    <mergeCell ref="I6:I7"/>
    <mergeCell ref="J6:J7"/>
    <mergeCell ref="K6:K7"/>
    <mergeCell ref="L6:L7"/>
    <mergeCell ref="M6:M7"/>
    <mergeCell ref="D12:F12"/>
    <mergeCell ref="P12:V12"/>
    <mergeCell ref="B6:B7"/>
    <mergeCell ref="T6:T7"/>
    <mergeCell ref="U6:U7"/>
    <mergeCell ref="V6:V7"/>
  </mergeCells>
  <conditionalFormatting sqref="L8">
    <cfRule type="containsText" dxfId="30" priority="1" operator="containsText" text="ACEPTABLE">
      <formula>NOT(ISERROR(SEARCH("ACEPTABLE",L8)))</formula>
    </cfRule>
  </conditionalFormatting>
  <conditionalFormatting sqref="J8">
    <cfRule type="containsText" dxfId="29" priority="7" operator="containsText" text="EXTREMA">
      <formula>NOT(ISERROR(SEARCH("EXTREMA",J8)))</formula>
    </cfRule>
    <cfRule type="containsText" dxfId="28" priority="8" operator="containsText" text="ALTA">
      <formula>NOT(ISERROR(SEARCH("ALTA",J8)))</formula>
    </cfRule>
    <cfRule type="containsText" dxfId="27" priority="9" operator="containsText" text="MODERADA">
      <formula>NOT(ISERROR(SEARCH("MODERADA",J8)))</formula>
    </cfRule>
    <cfRule type="containsText" dxfId="26" priority="10" operator="containsText" text="BAJA">
      <formula>NOT(ISERROR(SEARCH("BAJA",J8)))</formula>
    </cfRule>
  </conditionalFormatting>
  <conditionalFormatting sqref="N8">
    <cfRule type="containsText" dxfId="25" priority="3" operator="containsText" text="EXTREMA">
      <formula>NOT(ISERROR(SEARCH("EXTREMA",N8)))</formula>
    </cfRule>
    <cfRule type="containsText" dxfId="24" priority="4" operator="containsText" text="ALTA">
      <formula>NOT(ISERROR(SEARCH("ALTA",N8)))</formula>
    </cfRule>
    <cfRule type="containsText" dxfId="23" priority="5" operator="containsText" text="MODERADA">
      <formula>NOT(ISERROR(SEARCH("MODERADA",N8)))</formula>
    </cfRule>
    <cfRule type="containsText" dxfId="22" priority="6" operator="containsText" text="BAJA">
      <formula>NOT(ISERROR(SEARCH("BAJA",N8)))</formula>
    </cfRule>
  </conditionalFormatting>
  <conditionalFormatting sqref="H8">
    <cfRule type="containsText" dxfId="21" priority="2" operator="containsText" text="ACEPTABLE">
      <formula>NOT(ISERROR(SEARCH("ACEPTABLE",H8)))</formula>
    </cfRule>
  </conditionalFormatting>
  <dataValidations count="1">
    <dataValidation type="list" allowBlank="1" showInputMessage="1" showErrorMessage="1" sqref="D8 G8 O8">
      <formula1>#REF!</formula1>
    </dataValidation>
  </dataValidation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Acrobat Document" shapeId="18452" r:id="rId4">
          <objectPr defaultSize="0" autoPict="0" r:id="rId5">
            <anchor moveWithCells="1">
              <from>
                <xdr:col>22</xdr:col>
                <xdr:colOff>104775</xdr:colOff>
                <xdr:row>7</xdr:row>
                <xdr:rowOff>352425</xdr:rowOff>
              </from>
              <to>
                <xdr:col>22</xdr:col>
                <xdr:colOff>914400</xdr:colOff>
                <xdr:row>7</xdr:row>
                <xdr:rowOff>2419350</xdr:rowOff>
              </to>
            </anchor>
          </objectPr>
        </oleObject>
      </mc:Choice>
      <mc:Fallback>
        <oleObject progId="Acrobat Document" shapeId="1845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opLeftCell="K10" zoomScaleNormal="100" workbookViewId="0">
      <selection activeCell="C8" sqref="C8:C9"/>
    </sheetView>
  </sheetViews>
  <sheetFormatPr baseColWidth="10" defaultRowHeight="15" x14ac:dyDescent="0.25"/>
  <cols>
    <col min="2" max="2" width="16.140625" customWidth="1"/>
    <col min="3" max="3" width="14.42578125" customWidth="1"/>
    <col min="10" max="10" width="15.42578125" customWidth="1"/>
    <col min="11" max="11" width="24" customWidth="1"/>
    <col min="14" max="14" width="14.42578125" customWidth="1"/>
    <col min="16" max="16" width="19" customWidth="1"/>
    <col min="18" max="18" width="13.5703125" customWidth="1"/>
    <col min="19" max="19" width="16.85546875" customWidth="1"/>
    <col min="22" max="22" width="15.85546875" customWidth="1"/>
    <col min="23" max="23" width="18" customWidth="1"/>
    <col min="24" max="24" width="17" customWidth="1"/>
    <col min="25" max="25" width="20.140625" customWidth="1"/>
    <col min="26" max="26" width="18.42578125" customWidth="1"/>
  </cols>
  <sheetData>
    <row r="1" spans="1:26" ht="51" customHeight="1" x14ac:dyDescent="0.25">
      <c r="A1" s="116"/>
      <c r="B1" s="125"/>
      <c r="C1" s="125"/>
      <c r="D1" s="126" t="s">
        <v>69</v>
      </c>
      <c r="E1" s="127"/>
      <c r="F1" s="127"/>
      <c r="G1" s="127"/>
      <c r="H1" s="127"/>
      <c r="I1" s="127"/>
      <c r="J1" s="127"/>
      <c r="K1" s="127"/>
      <c r="L1" s="127"/>
      <c r="M1" s="127"/>
      <c r="N1" s="127"/>
      <c r="O1" s="127"/>
      <c r="P1" s="127"/>
      <c r="Q1" s="127"/>
      <c r="R1" s="127"/>
      <c r="S1" s="127"/>
      <c r="T1" s="127"/>
      <c r="U1" s="127"/>
      <c r="V1" s="127"/>
    </row>
    <row r="2" spans="1:26" ht="24.75" customHeight="1" x14ac:dyDescent="0.25">
      <c r="A2" s="128" t="s">
        <v>36</v>
      </c>
      <c r="B2" s="129"/>
      <c r="C2" s="129"/>
      <c r="D2" s="130" t="s">
        <v>75</v>
      </c>
      <c r="E2" s="130"/>
      <c r="F2" s="130"/>
      <c r="G2" s="47"/>
      <c r="H2" s="130" t="s">
        <v>82</v>
      </c>
      <c r="I2" s="130"/>
      <c r="J2" s="130"/>
      <c r="K2" s="130"/>
      <c r="L2" s="130"/>
      <c r="M2" s="130"/>
      <c r="N2" s="130"/>
      <c r="O2" s="130"/>
      <c r="P2" s="130" t="s">
        <v>37</v>
      </c>
      <c r="Q2" s="130"/>
      <c r="R2" s="130"/>
      <c r="S2" s="130"/>
      <c r="T2" s="130"/>
      <c r="U2" s="130"/>
      <c r="V2" s="130"/>
    </row>
    <row r="3" spans="1:26" ht="19.5" customHeight="1" x14ac:dyDescent="0.25">
      <c r="A3" s="136" t="s">
        <v>50</v>
      </c>
      <c r="B3" s="137"/>
      <c r="C3" s="137"/>
      <c r="D3" s="137" t="s">
        <v>127</v>
      </c>
      <c r="E3" s="137"/>
      <c r="F3" s="137"/>
      <c r="G3" s="137"/>
      <c r="H3" s="137"/>
      <c r="I3" s="137"/>
      <c r="J3" s="137"/>
      <c r="K3" s="137"/>
      <c r="L3" s="137"/>
      <c r="M3" s="137"/>
      <c r="N3" s="137"/>
      <c r="O3" s="137"/>
      <c r="P3" s="137"/>
      <c r="Q3" s="48"/>
      <c r="R3" s="48"/>
      <c r="S3" s="48"/>
      <c r="T3" s="48"/>
      <c r="U3" s="48"/>
      <c r="V3" s="48"/>
    </row>
    <row r="4" spans="1:26" ht="18.75" customHeight="1" thickBot="1" x14ac:dyDescent="0.3">
      <c r="A4" s="138" t="s">
        <v>51</v>
      </c>
      <c r="B4" s="139"/>
      <c r="C4" s="139"/>
      <c r="D4" s="286" t="s">
        <v>128</v>
      </c>
      <c r="E4" s="286"/>
      <c r="F4" s="286"/>
      <c r="G4" s="286"/>
      <c r="H4" s="286"/>
      <c r="I4" s="286"/>
      <c r="J4" s="286"/>
      <c r="K4" s="286"/>
      <c r="L4" s="286"/>
      <c r="M4" s="286"/>
      <c r="N4" s="286"/>
      <c r="O4" s="286"/>
      <c r="P4" s="286"/>
      <c r="Q4" s="286"/>
      <c r="R4" s="286"/>
      <c r="S4" s="286"/>
      <c r="T4" s="286"/>
      <c r="U4" s="286"/>
      <c r="V4" s="286"/>
    </row>
    <row r="5" spans="1:26" ht="18.75" customHeight="1" thickBot="1" x14ac:dyDescent="0.3">
      <c r="A5" s="28"/>
      <c r="B5" s="29"/>
      <c r="C5" s="29"/>
      <c r="D5" s="30"/>
      <c r="E5" s="30"/>
      <c r="F5" s="30"/>
      <c r="G5" s="32"/>
      <c r="H5" s="140" t="s">
        <v>55</v>
      </c>
      <c r="I5" s="141"/>
      <c r="J5" s="142"/>
      <c r="K5" s="31"/>
      <c r="L5" s="140" t="s">
        <v>57</v>
      </c>
      <c r="M5" s="141"/>
      <c r="N5" s="142"/>
      <c r="O5" s="30"/>
      <c r="P5" s="32"/>
      <c r="Q5" s="33"/>
      <c r="R5" s="33"/>
      <c r="S5" s="33"/>
      <c r="T5" s="33"/>
      <c r="U5" s="33"/>
      <c r="V5" s="33"/>
    </row>
    <row r="6" spans="1:26" ht="69" customHeight="1" thickBot="1" x14ac:dyDescent="0.3">
      <c r="A6" s="131" t="s">
        <v>30</v>
      </c>
      <c r="B6" s="133" t="s">
        <v>67</v>
      </c>
      <c r="C6" s="133" t="s">
        <v>31</v>
      </c>
      <c r="D6" s="135" t="s">
        <v>38</v>
      </c>
      <c r="E6" s="135"/>
      <c r="F6" s="133" t="s">
        <v>68</v>
      </c>
      <c r="G6" s="144" t="s">
        <v>71</v>
      </c>
      <c r="H6" s="133" t="s">
        <v>34</v>
      </c>
      <c r="I6" s="133" t="s">
        <v>35</v>
      </c>
      <c r="J6" s="133" t="s">
        <v>61</v>
      </c>
      <c r="K6" s="144" t="s">
        <v>56</v>
      </c>
      <c r="L6" s="133" t="s">
        <v>34</v>
      </c>
      <c r="M6" s="133" t="s">
        <v>35</v>
      </c>
      <c r="N6" s="133" t="s">
        <v>62</v>
      </c>
      <c r="O6" s="133" t="s">
        <v>70</v>
      </c>
      <c r="P6" s="133" t="s">
        <v>174</v>
      </c>
      <c r="Q6" s="143" t="s">
        <v>66</v>
      </c>
      <c r="R6" s="143" t="s">
        <v>58</v>
      </c>
      <c r="S6" s="144" t="s">
        <v>59</v>
      </c>
      <c r="T6" s="144" t="s">
        <v>64</v>
      </c>
      <c r="U6" s="155" t="s">
        <v>65</v>
      </c>
      <c r="V6" s="157" t="s">
        <v>96</v>
      </c>
      <c r="W6" s="159" t="s">
        <v>72</v>
      </c>
      <c r="X6" s="159"/>
      <c r="Y6" s="38" t="s">
        <v>76</v>
      </c>
      <c r="Z6" s="39" t="s">
        <v>77</v>
      </c>
    </row>
    <row r="7" spans="1:26" ht="64.5" customHeight="1" thickBot="1" x14ac:dyDescent="0.3">
      <c r="A7" s="237"/>
      <c r="B7" s="238"/>
      <c r="C7" s="238"/>
      <c r="D7" s="49" t="s">
        <v>33</v>
      </c>
      <c r="E7" s="49" t="s">
        <v>32</v>
      </c>
      <c r="F7" s="238"/>
      <c r="G7" s="203"/>
      <c r="H7" s="238"/>
      <c r="I7" s="238"/>
      <c r="J7" s="238"/>
      <c r="K7" s="203"/>
      <c r="L7" s="238"/>
      <c r="M7" s="238"/>
      <c r="N7" s="238"/>
      <c r="O7" s="238"/>
      <c r="P7" s="238"/>
      <c r="Q7" s="143"/>
      <c r="R7" s="143"/>
      <c r="S7" s="203"/>
      <c r="T7" s="203"/>
      <c r="U7" s="241"/>
      <c r="V7" s="280"/>
      <c r="W7" s="50" t="s">
        <v>73</v>
      </c>
      <c r="X7" s="50" t="s">
        <v>60</v>
      </c>
      <c r="Y7" s="50" t="s">
        <v>81</v>
      </c>
      <c r="Z7" s="54" t="s">
        <v>105</v>
      </c>
    </row>
    <row r="8" spans="1:26" ht="172.5" customHeight="1" x14ac:dyDescent="0.25">
      <c r="A8" s="281">
        <v>1</v>
      </c>
      <c r="B8" s="283" t="s">
        <v>221</v>
      </c>
      <c r="C8" s="184" t="s">
        <v>186</v>
      </c>
      <c r="D8" s="184" t="s">
        <v>10</v>
      </c>
      <c r="E8" s="285" t="s">
        <v>129</v>
      </c>
      <c r="F8" s="285" t="s">
        <v>130</v>
      </c>
      <c r="G8" s="184" t="s">
        <v>131</v>
      </c>
      <c r="H8" s="184">
        <v>3</v>
      </c>
      <c r="I8" s="184">
        <v>10</v>
      </c>
      <c r="J8" s="186" t="str">
        <f>IF(H8*I8=5,[1]CALIFICACION!$C$12,IF(H8*I8=10,[1]CALIFICACION!$C$11,IF(H8*I8=15,[1]CALIFICACION!$C$10,IF(H8*I8=20,[1]CALIFICACION!$D$11,IF(H8*I8=30,[1]CALIFICACION!$D$10,IF(H8*I8=40,[1]CALIFICACION!$E$11,IF(H8*I8=60,[1]CALIFICACION!$E$10)))))))</f>
        <v>30- Zona de Riesgo ALTA</v>
      </c>
      <c r="K8" s="186" t="s">
        <v>204</v>
      </c>
      <c r="L8" s="184">
        <v>3</v>
      </c>
      <c r="M8" s="184">
        <v>5</v>
      </c>
      <c r="N8" s="186" t="str">
        <f>IF(L8*M8=5,[1]CALIFICACION!$C$12,IF(L8*M8=10,[1]CALIFICACION!$C$11,IF(L8*M8=15,[1]CALIFICACION!$C$10,IF(L8*M8=20,[1]CALIFICACION!$D$11,IF(L8*M8=30,[1]CALIFICACION!$D$10,IF(L8*M8=40,[1]CALIFICACION!$E$11,IF(L8*M8=60,[1]CALIFICACION!$E$10)))))))</f>
        <v>15- Zona de Riesgo MODERADA</v>
      </c>
      <c r="O8" s="184" t="s">
        <v>18</v>
      </c>
      <c r="P8" s="184" t="s">
        <v>193</v>
      </c>
      <c r="Q8" s="152">
        <v>100</v>
      </c>
      <c r="R8" s="152" t="s">
        <v>132</v>
      </c>
      <c r="S8" s="184" t="s">
        <v>133</v>
      </c>
      <c r="T8" s="279">
        <v>44682</v>
      </c>
      <c r="U8" s="279">
        <v>44804</v>
      </c>
      <c r="V8" s="184" t="s">
        <v>134</v>
      </c>
      <c r="W8" s="276" t="s">
        <v>205</v>
      </c>
      <c r="X8" s="152" t="s">
        <v>135</v>
      </c>
      <c r="Y8" s="269" t="s">
        <v>206</v>
      </c>
      <c r="Z8" s="271"/>
    </row>
    <row r="9" spans="1:26" ht="279" customHeight="1" thickBot="1" x14ac:dyDescent="0.3">
      <c r="A9" s="282"/>
      <c r="B9" s="284"/>
      <c r="C9" s="154"/>
      <c r="D9" s="154"/>
      <c r="E9" s="283"/>
      <c r="F9" s="283"/>
      <c r="G9" s="154"/>
      <c r="H9" s="154"/>
      <c r="I9" s="154"/>
      <c r="J9" s="172"/>
      <c r="K9" s="172"/>
      <c r="L9" s="154"/>
      <c r="M9" s="154"/>
      <c r="N9" s="172"/>
      <c r="O9" s="154"/>
      <c r="P9" s="154"/>
      <c r="Q9" s="154"/>
      <c r="R9" s="154"/>
      <c r="S9" s="154"/>
      <c r="T9" s="182"/>
      <c r="U9" s="182"/>
      <c r="V9" s="154"/>
      <c r="W9" s="277"/>
      <c r="X9" s="154"/>
      <c r="Y9" s="270"/>
      <c r="Z9" s="272"/>
    </row>
    <row r="10" spans="1:26" ht="402.75" customHeight="1" x14ac:dyDescent="0.25">
      <c r="A10" s="72">
        <v>2</v>
      </c>
      <c r="B10" s="96" t="s">
        <v>221</v>
      </c>
      <c r="C10" s="46" t="s">
        <v>187</v>
      </c>
      <c r="D10" s="93" t="s">
        <v>10</v>
      </c>
      <c r="E10" s="97" t="s">
        <v>136</v>
      </c>
      <c r="F10" s="97" t="s">
        <v>137</v>
      </c>
      <c r="G10" s="46" t="s">
        <v>131</v>
      </c>
      <c r="H10" s="46">
        <v>3</v>
      </c>
      <c r="I10" s="46">
        <v>10</v>
      </c>
      <c r="J10" s="69" t="str">
        <f>IF(H10*I10=5,[1]CALIFICACION!$C$12,IF(H10*I10=10,[1]CALIFICACION!$C$11,IF(H10*I10=15,[1]CALIFICACION!$C$10,IF(H10*I10=20,[1]CALIFICACION!$D$11,IF(H10*I10=30,[1]CALIFICACION!$D$10,IF(H10*I10=40,[1]CALIFICACION!$E$11,IF(H10*I10=60,[1]CALIFICACION!$E$10)))))))</f>
        <v>30- Zona de Riesgo ALTA</v>
      </c>
      <c r="K10" s="69" t="s">
        <v>138</v>
      </c>
      <c r="L10" s="46">
        <v>3</v>
      </c>
      <c r="M10" s="46">
        <v>5</v>
      </c>
      <c r="N10" s="69" t="str">
        <f>IF(L10*M10=5,[1]CALIFICACION!$C$12,IF(L10*M10=10,[1]CALIFICACION!$C$11,IF(L10*M10=15,[1]CALIFICACION!$C$10,IF(L10*M10=20,[1]CALIFICACION!$D$11,IF(L10*M10=30,[1]CALIFICACION!$D$10,IF(L10*M10=40,[1]CALIFICACION!$E$11,IF(L10*M10=60,[1]CALIFICACION!$E$10)))))))</f>
        <v>15- Zona de Riesgo MODERADA</v>
      </c>
      <c r="O10" s="46" t="s">
        <v>18</v>
      </c>
      <c r="P10" s="46" t="s">
        <v>139</v>
      </c>
      <c r="Q10" s="46">
        <v>50</v>
      </c>
      <c r="R10" s="46" t="s">
        <v>132</v>
      </c>
      <c r="S10" s="46" t="s">
        <v>140</v>
      </c>
      <c r="T10" s="68">
        <v>44682</v>
      </c>
      <c r="U10" s="68">
        <v>44804</v>
      </c>
      <c r="V10" s="46" t="s">
        <v>141</v>
      </c>
      <c r="W10" s="46" t="s">
        <v>142</v>
      </c>
      <c r="X10" s="46" t="s">
        <v>143</v>
      </c>
      <c r="Y10" s="90" t="s">
        <v>219</v>
      </c>
      <c r="Z10" s="73"/>
    </row>
    <row r="11" spans="1:26" x14ac:dyDescent="0.25">
      <c r="B11" s="74"/>
      <c r="C11" s="273"/>
      <c r="D11" s="273"/>
      <c r="E11" s="273"/>
      <c r="F11" s="273"/>
      <c r="G11" s="75"/>
      <c r="H11" s="75"/>
      <c r="I11" s="75"/>
      <c r="J11" s="76"/>
      <c r="K11" s="44"/>
      <c r="L11" s="75"/>
      <c r="M11" s="75"/>
      <c r="N11" s="76"/>
      <c r="O11" s="44"/>
      <c r="P11" s="77"/>
      <c r="Q11" s="77"/>
      <c r="R11" s="77"/>
      <c r="S11" s="77"/>
      <c r="T11" s="77"/>
      <c r="U11" s="77"/>
      <c r="V11" s="77"/>
      <c r="W11" s="44"/>
      <c r="X11" s="44"/>
      <c r="Y11" s="91"/>
      <c r="Z11" s="44"/>
    </row>
    <row r="12" spans="1:26" x14ac:dyDescent="0.25">
      <c r="C12" s="274" t="s">
        <v>91</v>
      </c>
      <c r="D12" s="274"/>
      <c r="E12" s="274"/>
      <c r="F12" s="274"/>
      <c r="G12" s="34"/>
      <c r="P12" s="275" t="s">
        <v>106</v>
      </c>
      <c r="Q12" s="275"/>
      <c r="R12" s="275"/>
      <c r="S12" s="275"/>
      <c r="T12" s="275"/>
      <c r="U12" s="275"/>
      <c r="V12" s="275"/>
    </row>
    <row r="13" spans="1:26" x14ac:dyDescent="0.25">
      <c r="C13" s="161" t="s">
        <v>92</v>
      </c>
      <c r="D13" s="161"/>
      <c r="E13" s="161"/>
      <c r="F13" s="161"/>
      <c r="P13" s="278" t="s">
        <v>144</v>
      </c>
      <c r="Q13" s="278"/>
      <c r="R13" s="278"/>
      <c r="S13" s="278"/>
      <c r="T13" s="278"/>
      <c r="U13" s="278"/>
      <c r="V13" s="278"/>
    </row>
  </sheetData>
  <mergeCells count="65">
    <mergeCell ref="A1:C1"/>
    <mergeCell ref="D1:V1"/>
    <mergeCell ref="A2:C2"/>
    <mergeCell ref="D2:F2"/>
    <mergeCell ref="H2:O2"/>
    <mergeCell ref="P2:V2"/>
    <mergeCell ref="A3:C3"/>
    <mergeCell ref="D3:P3"/>
    <mergeCell ref="A4:C4"/>
    <mergeCell ref="D4:V4"/>
    <mergeCell ref="H5:J5"/>
    <mergeCell ref="L5:N5"/>
    <mergeCell ref="M6:M7"/>
    <mergeCell ref="A6:A7"/>
    <mergeCell ref="B6:B7"/>
    <mergeCell ref="C6:C7"/>
    <mergeCell ref="D6:E6"/>
    <mergeCell ref="F6:F7"/>
    <mergeCell ref="G6:G7"/>
    <mergeCell ref="H6:H7"/>
    <mergeCell ref="I6:I7"/>
    <mergeCell ref="J6:J7"/>
    <mergeCell ref="K6:K7"/>
    <mergeCell ref="L6:L7"/>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C13:F13"/>
    <mergeCell ref="P13:V13"/>
    <mergeCell ref="S8:S9"/>
    <mergeCell ref="T8:T9"/>
    <mergeCell ref="U8:U9"/>
    <mergeCell ref="V8:V9"/>
    <mergeCell ref="M8:M9"/>
    <mergeCell ref="N8:N9"/>
    <mergeCell ref="O8:O9"/>
    <mergeCell ref="P8:P9"/>
    <mergeCell ref="Q8:Q9"/>
    <mergeCell ref="R8:R9"/>
    <mergeCell ref="G8:G9"/>
    <mergeCell ref="H8:H9"/>
    <mergeCell ref="I8:I9"/>
    <mergeCell ref="J8:J9"/>
    <mergeCell ref="Y8:Y9"/>
    <mergeCell ref="Z8:Z9"/>
    <mergeCell ref="C11:F11"/>
    <mergeCell ref="C12:F12"/>
    <mergeCell ref="P12:V12"/>
    <mergeCell ref="W8:W9"/>
    <mergeCell ref="X8:X9"/>
    <mergeCell ref="K8:K9"/>
    <mergeCell ref="L8:L9"/>
  </mergeCells>
  <conditionalFormatting sqref="H8 H10">
    <cfRule type="containsText" dxfId="20" priority="11" operator="containsText" text="ACEPTABLE">
      <formula>NOT(ISERROR(SEARCH("ACEPTABLE",H8)))</formula>
    </cfRule>
  </conditionalFormatting>
  <conditionalFormatting sqref="J8:K8 J9:J11 N10:N11">
    <cfRule type="containsText" dxfId="19" priority="7" operator="containsText" text="EXTREMA">
      <formula>NOT(ISERROR(SEARCH("EXTREMA",J8)))</formula>
    </cfRule>
    <cfRule type="containsText" dxfId="18" priority="8" operator="containsText" text="ALTA">
      <formula>NOT(ISERROR(SEARCH("ALTA",J8)))</formula>
    </cfRule>
    <cfRule type="containsText" dxfId="17" priority="9" operator="containsText" text="MODERADA">
      <formula>NOT(ISERROR(SEARCH("MODERADA",J8)))</formula>
    </cfRule>
    <cfRule type="containsText" dxfId="16" priority="10" operator="containsText" text="BAJA">
      <formula>NOT(ISERROR(SEARCH("BAJA",J8)))</formula>
    </cfRule>
  </conditionalFormatting>
  <conditionalFormatting sqref="L8">
    <cfRule type="containsText" dxfId="15" priority="6" operator="containsText" text="ACEPTABLE">
      <formula>NOT(ISERROR(SEARCH("ACEPTABLE",L8)))</formula>
    </cfRule>
  </conditionalFormatting>
  <conditionalFormatting sqref="N8:N9">
    <cfRule type="containsText" dxfId="14" priority="2" operator="containsText" text="EXTREMA">
      <formula>NOT(ISERROR(SEARCH("EXTREMA",N8)))</formula>
    </cfRule>
    <cfRule type="containsText" dxfId="13" priority="3" operator="containsText" text="ALTA">
      <formula>NOT(ISERROR(SEARCH("ALTA",N8)))</formula>
    </cfRule>
    <cfRule type="containsText" dxfId="12" priority="4" operator="containsText" text="MODERADA">
      <formula>NOT(ISERROR(SEARCH("MODERADA",N8)))</formula>
    </cfRule>
    <cfRule type="containsText" dxfId="11" priority="5" operator="containsText" text="BAJA">
      <formula>NOT(ISERROR(SEARCH("BAJA",N8)))</formula>
    </cfRule>
  </conditionalFormatting>
  <conditionalFormatting sqref="L10">
    <cfRule type="containsText" dxfId="10" priority="1" operator="containsText" text="ACEPTABLE">
      <formula>NOT(ISERROR(SEARCH("ACEPTABLE",L10)))</formula>
    </cfRule>
  </conditionalFormatting>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abSelected="1" topLeftCell="L9" zoomScaleNormal="100" workbookViewId="0">
      <selection activeCell="H8" sqref="H8:H9"/>
    </sheetView>
  </sheetViews>
  <sheetFormatPr baseColWidth="10" defaultRowHeight="15" x14ac:dyDescent="0.25"/>
  <cols>
    <col min="3" max="3" width="12.5703125" customWidth="1"/>
    <col min="5" max="5" width="14.5703125" customWidth="1"/>
    <col min="6" max="6" width="13" customWidth="1"/>
    <col min="7" max="7" width="12.42578125" customWidth="1"/>
    <col min="10" max="10" width="12.7109375" customWidth="1"/>
    <col min="11" max="11" width="24.28515625" customWidth="1"/>
    <col min="16" max="16" width="18.7109375" customWidth="1"/>
    <col min="18" max="18" width="13" customWidth="1"/>
    <col min="22" max="22" width="15.140625" customWidth="1"/>
    <col min="23" max="23" width="15.42578125" customWidth="1"/>
    <col min="24" max="24" width="14.5703125" customWidth="1"/>
    <col min="25" max="25" width="21.42578125" customWidth="1"/>
    <col min="26" max="26" width="15.28515625" customWidth="1"/>
  </cols>
  <sheetData>
    <row r="1" spans="1:26" ht="56.25" customHeight="1" x14ac:dyDescent="0.25">
      <c r="A1" s="116"/>
      <c r="B1" s="125"/>
      <c r="C1" s="125"/>
      <c r="D1" s="126" t="s">
        <v>69</v>
      </c>
      <c r="E1" s="127"/>
      <c r="F1" s="127"/>
      <c r="G1" s="127"/>
      <c r="H1" s="127"/>
      <c r="I1" s="127"/>
      <c r="J1" s="127"/>
      <c r="K1" s="127"/>
      <c r="L1" s="127"/>
      <c r="M1" s="127"/>
      <c r="N1" s="127"/>
      <c r="O1" s="127"/>
      <c r="P1" s="127"/>
      <c r="Q1" s="127"/>
      <c r="R1" s="127"/>
      <c r="S1" s="127"/>
      <c r="T1" s="127"/>
      <c r="U1" s="127"/>
      <c r="V1" s="127"/>
    </row>
    <row r="2" spans="1:26" ht="20.25" customHeight="1" x14ac:dyDescent="0.25">
      <c r="A2" s="128" t="s">
        <v>36</v>
      </c>
      <c r="B2" s="129"/>
      <c r="C2" s="129"/>
      <c r="D2" s="130" t="s">
        <v>75</v>
      </c>
      <c r="E2" s="130"/>
      <c r="F2" s="130"/>
      <c r="G2" s="47"/>
      <c r="H2" s="130" t="s">
        <v>82</v>
      </c>
      <c r="I2" s="130"/>
      <c r="J2" s="130"/>
      <c r="K2" s="130"/>
      <c r="L2" s="130"/>
      <c r="M2" s="130"/>
      <c r="N2" s="130"/>
      <c r="O2" s="130"/>
      <c r="P2" s="130" t="s">
        <v>37</v>
      </c>
      <c r="Q2" s="130"/>
      <c r="R2" s="130"/>
      <c r="S2" s="130"/>
      <c r="T2" s="130"/>
      <c r="U2" s="130"/>
      <c r="V2" s="130"/>
    </row>
    <row r="3" spans="1:26" ht="24" customHeight="1" x14ac:dyDescent="0.25">
      <c r="A3" s="136" t="s">
        <v>50</v>
      </c>
      <c r="B3" s="137"/>
      <c r="C3" s="137"/>
      <c r="D3" s="137" t="s">
        <v>145</v>
      </c>
      <c r="E3" s="137"/>
      <c r="F3" s="137"/>
      <c r="G3" s="137"/>
      <c r="H3" s="137"/>
      <c r="I3" s="137"/>
      <c r="J3" s="137"/>
      <c r="K3" s="137"/>
      <c r="L3" s="137"/>
      <c r="M3" s="137"/>
      <c r="N3" s="137"/>
      <c r="O3" s="137"/>
      <c r="P3" s="137"/>
      <c r="Q3" s="48"/>
      <c r="R3" s="48"/>
      <c r="S3" s="48"/>
      <c r="T3" s="48"/>
      <c r="U3" s="48"/>
      <c r="V3" s="48"/>
    </row>
    <row r="4" spans="1:26" ht="21.75" customHeight="1" thickBot="1" x14ac:dyDescent="0.3">
      <c r="A4" s="138" t="s">
        <v>51</v>
      </c>
      <c r="B4" s="139"/>
      <c r="C4" s="139"/>
      <c r="D4" s="286" t="s">
        <v>146</v>
      </c>
      <c r="E4" s="286"/>
      <c r="F4" s="286"/>
      <c r="G4" s="286"/>
      <c r="H4" s="286"/>
      <c r="I4" s="286"/>
      <c r="J4" s="286"/>
      <c r="K4" s="286"/>
      <c r="L4" s="286"/>
      <c r="M4" s="286"/>
      <c r="N4" s="286"/>
      <c r="O4" s="286"/>
      <c r="P4" s="286"/>
      <c r="Q4" s="286"/>
      <c r="R4" s="286"/>
      <c r="S4" s="286"/>
      <c r="T4" s="286"/>
      <c r="U4" s="286"/>
      <c r="V4" s="286"/>
    </row>
    <row r="5" spans="1:26" ht="22.5" customHeight="1" thickBot="1" x14ac:dyDescent="0.3">
      <c r="A5" s="28"/>
      <c r="B5" s="29"/>
      <c r="C5" s="29"/>
      <c r="D5" s="30"/>
      <c r="E5" s="30"/>
      <c r="F5" s="30"/>
      <c r="G5" s="32"/>
      <c r="H5" s="140" t="s">
        <v>55</v>
      </c>
      <c r="I5" s="141"/>
      <c r="J5" s="142"/>
      <c r="K5" s="31"/>
      <c r="L5" s="140" t="s">
        <v>57</v>
      </c>
      <c r="M5" s="141"/>
      <c r="N5" s="142"/>
      <c r="O5" s="30"/>
      <c r="P5" s="32"/>
      <c r="Q5" s="33"/>
      <c r="R5" s="33"/>
      <c r="S5" s="33"/>
      <c r="T5" s="33"/>
      <c r="U5" s="33"/>
      <c r="V5" s="33"/>
    </row>
    <row r="6" spans="1:26" ht="45" x14ac:dyDescent="0.25">
      <c r="A6" s="131" t="s">
        <v>30</v>
      </c>
      <c r="B6" s="133" t="s">
        <v>46</v>
      </c>
      <c r="C6" s="133" t="s">
        <v>31</v>
      </c>
      <c r="D6" s="135" t="s">
        <v>38</v>
      </c>
      <c r="E6" s="135"/>
      <c r="F6" s="133" t="s">
        <v>147</v>
      </c>
      <c r="G6" s="144" t="s">
        <v>148</v>
      </c>
      <c r="H6" s="133" t="s">
        <v>34</v>
      </c>
      <c r="I6" s="133" t="s">
        <v>35</v>
      </c>
      <c r="J6" s="133" t="s">
        <v>61</v>
      </c>
      <c r="K6" s="144" t="s">
        <v>56</v>
      </c>
      <c r="L6" s="133" t="s">
        <v>34</v>
      </c>
      <c r="M6" s="133" t="s">
        <v>35</v>
      </c>
      <c r="N6" s="133" t="s">
        <v>62</v>
      </c>
      <c r="O6" s="133" t="s">
        <v>149</v>
      </c>
      <c r="P6" s="133" t="s">
        <v>63</v>
      </c>
      <c r="Q6" s="143" t="s">
        <v>150</v>
      </c>
      <c r="R6" s="143" t="s">
        <v>58</v>
      </c>
      <c r="S6" s="144" t="s">
        <v>59</v>
      </c>
      <c r="T6" s="144" t="s">
        <v>64</v>
      </c>
      <c r="U6" s="155" t="s">
        <v>65</v>
      </c>
      <c r="V6" s="157" t="s">
        <v>96</v>
      </c>
      <c r="W6" s="159" t="s">
        <v>72</v>
      </c>
      <c r="X6" s="159"/>
      <c r="Y6" s="38" t="s">
        <v>76</v>
      </c>
      <c r="Z6" s="39" t="s">
        <v>77</v>
      </c>
    </row>
    <row r="7" spans="1:26" ht="64.5" customHeight="1" thickBot="1" x14ac:dyDescent="0.3">
      <c r="A7" s="237"/>
      <c r="B7" s="238"/>
      <c r="C7" s="238"/>
      <c r="D7" s="49" t="s">
        <v>33</v>
      </c>
      <c r="E7" s="49" t="s">
        <v>32</v>
      </c>
      <c r="F7" s="238"/>
      <c r="G7" s="203"/>
      <c r="H7" s="238"/>
      <c r="I7" s="238"/>
      <c r="J7" s="238"/>
      <c r="K7" s="203"/>
      <c r="L7" s="238"/>
      <c r="M7" s="238"/>
      <c r="N7" s="238"/>
      <c r="O7" s="238"/>
      <c r="P7" s="238"/>
      <c r="Q7" s="143"/>
      <c r="R7" s="143"/>
      <c r="S7" s="203"/>
      <c r="T7" s="203"/>
      <c r="U7" s="241"/>
      <c r="V7" s="280"/>
      <c r="W7" s="37" t="s">
        <v>73</v>
      </c>
      <c r="X7" s="37" t="s">
        <v>60</v>
      </c>
      <c r="Y7" s="50" t="s">
        <v>81</v>
      </c>
      <c r="Z7" s="50" t="s">
        <v>74</v>
      </c>
    </row>
    <row r="8" spans="1:26" ht="155.25" customHeight="1" x14ac:dyDescent="0.25">
      <c r="A8" s="281">
        <v>1</v>
      </c>
      <c r="B8" s="283" t="s">
        <v>228</v>
      </c>
      <c r="C8" s="154" t="s">
        <v>195</v>
      </c>
      <c r="D8" s="154" t="s">
        <v>151</v>
      </c>
      <c r="E8" s="283" t="s">
        <v>152</v>
      </c>
      <c r="F8" s="283" t="s">
        <v>153</v>
      </c>
      <c r="G8" s="283" t="s">
        <v>154</v>
      </c>
      <c r="H8" s="154">
        <v>3</v>
      </c>
      <c r="I8" s="154">
        <v>20</v>
      </c>
      <c r="J8" s="172" t="str">
        <f>IF(H8*I8=5,[1]CALIFICACION!$C$12,IF(H8*I8=10,[1]CALIFICACION!$C$11,IF(H8*I8=15,[1]CALIFICACION!$C$10,IF(H8*I8=20,[1]CALIFICACION!$D$11,IF(H8*I8=30,[1]CALIFICACION!$D$10,IF(H8*I8=40,[1]CALIFICACION!$E$11,IF(H8*I8=60,[1]CALIFICACION!$E$10)))))))</f>
        <v>60- Zona de Riesgo EXTREMA</v>
      </c>
      <c r="K8" s="154" t="s">
        <v>176</v>
      </c>
      <c r="L8" s="154">
        <v>2</v>
      </c>
      <c r="M8" s="154">
        <v>20</v>
      </c>
      <c r="N8" s="172" t="str">
        <f>IF(L8*M8=5,[1]CALIFICACION!$C$12,IF(L8*M8=10,[1]CALIFICACION!$C$11,IF(L8*M8=15,[1]CALIFICACION!$C$10,IF(L8*M8=20,[1]CALIFICACION!$D$11,IF(L8*M8=30,[1]CALIFICACION!$D$10,IF(L8*M8=40,[1]CALIFICACION!$E$11,IF(L8*M8=60,[1]CALIFICACION!$E$10)))))))</f>
        <v>40- Zona de Riesgo ALTA</v>
      </c>
      <c r="O8" s="184" t="s">
        <v>18</v>
      </c>
      <c r="P8" s="154" t="s">
        <v>207</v>
      </c>
      <c r="Q8" s="184">
        <v>100</v>
      </c>
      <c r="R8" s="184" t="s">
        <v>189</v>
      </c>
      <c r="S8" s="184" t="s">
        <v>155</v>
      </c>
      <c r="T8" s="279">
        <v>44682</v>
      </c>
      <c r="U8" s="279">
        <v>44804</v>
      </c>
      <c r="V8" s="184" t="s">
        <v>156</v>
      </c>
      <c r="W8" s="290" t="s">
        <v>208</v>
      </c>
      <c r="X8" s="184" t="s">
        <v>157</v>
      </c>
      <c r="Y8" s="287" t="s">
        <v>209</v>
      </c>
      <c r="Z8" s="184"/>
    </row>
    <row r="9" spans="1:26" ht="234" customHeight="1" thickBot="1" x14ac:dyDescent="0.3">
      <c r="A9" s="282"/>
      <c r="B9" s="284"/>
      <c r="C9" s="292"/>
      <c r="D9" s="292"/>
      <c r="E9" s="284"/>
      <c r="F9" s="284"/>
      <c r="G9" s="284"/>
      <c r="H9" s="292"/>
      <c r="I9" s="292"/>
      <c r="J9" s="293"/>
      <c r="K9" s="292"/>
      <c r="L9" s="292"/>
      <c r="M9" s="292"/>
      <c r="N9" s="293"/>
      <c r="O9" s="185"/>
      <c r="P9" s="292"/>
      <c r="Q9" s="185"/>
      <c r="R9" s="185"/>
      <c r="S9" s="185"/>
      <c r="T9" s="185"/>
      <c r="U9" s="185"/>
      <c r="V9" s="185"/>
      <c r="W9" s="291"/>
      <c r="X9" s="154"/>
      <c r="Y9" s="288"/>
      <c r="Z9" s="185"/>
    </row>
    <row r="10" spans="1:26" ht="333" customHeight="1" thickBot="1" x14ac:dyDescent="0.3">
      <c r="A10" s="56">
        <v>2</v>
      </c>
      <c r="B10" s="57" t="s">
        <v>224</v>
      </c>
      <c r="C10" s="55" t="s">
        <v>196</v>
      </c>
      <c r="D10" s="55" t="s">
        <v>151</v>
      </c>
      <c r="E10" s="57" t="s">
        <v>158</v>
      </c>
      <c r="F10" s="57" t="s">
        <v>159</v>
      </c>
      <c r="G10" s="57" t="s">
        <v>160</v>
      </c>
      <c r="H10" s="55">
        <v>3</v>
      </c>
      <c r="I10" s="55">
        <v>20</v>
      </c>
      <c r="J10" s="58" t="str">
        <f>IF(H10*I10=5,[1]CALIFICACION!$C$12,IF(H10*I10=10,[1]CALIFICACION!$C$11,IF(H10*I10=15,[1]CALIFICACION!$C$10,IF(H10*I10=20,[1]CALIFICACION!$D$11,IF(H10*I10=30,[1]CALIFICACION!$D$10,IF(H10*I10=40,[1]CALIFICACION!$E$11,IF(H10*I10=60,[1]CALIFICACION!$E$10)))))))</f>
        <v>60- Zona de Riesgo EXTREMA</v>
      </c>
      <c r="K10" s="115" t="s">
        <v>210</v>
      </c>
      <c r="L10" s="55">
        <v>2</v>
      </c>
      <c r="M10" s="55">
        <v>20</v>
      </c>
      <c r="N10" s="58" t="str">
        <f>IF(L10*M10=5,[1]CALIFICACION!$C$12,IF(L10*M10=10,[1]CALIFICACION!$C$11,IF(L10*M10=15,[1]CALIFICACION!$C$10,IF(L10*M10=20,[1]CALIFICACION!$D$11,IF(L10*M10=30,[1]CALIFICACION!$D$10,IF(L10*M10=40,[1]CALIFICACION!$E$11,IF(L10*M10=60,[1]CALIFICACION!$E$10)))))))</f>
        <v>40- Zona de Riesgo ALTA</v>
      </c>
      <c r="O10" s="55" t="s">
        <v>18</v>
      </c>
      <c r="P10" s="94" t="s">
        <v>161</v>
      </c>
      <c r="Q10" s="94">
        <v>100</v>
      </c>
      <c r="R10" s="99" t="s">
        <v>218</v>
      </c>
      <c r="S10" s="46" t="s">
        <v>155</v>
      </c>
      <c r="T10" s="68">
        <v>44682</v>
      </c>
      <c r="U10" s="68">
        <v>44804</v>
      </c>
      <c r="V10" s="78" t="s">
        <v>188</v>
      </c>
      <c r="W10" s="88" t="s">
        <v>162</v>
      </c>
      <c r="X10" s="79" t="s">
        <v>157</v>
      </c>
      <c r="Y10" s="90" t="s">
        <v>211</v>
      </c>
      <c r="Z10" s="112"/>
    </row>
    <row r="12" spans="1:26" x14ac:dyDescent="0.25">
      <c r="C12" s="289" t="s">
        <v>163</v>
      </c>
      <c r="D12" s="289"/>
      <c r="E12" s="289"/>
      <c r="F12" s="289"/>
      <c r="G12" s="34"/>
      <c r="P12" s="161" t="s">
        <v>164</v>
      </c>
      <c r="Q12" s="161"/>
      <c r="R12" s="161"/>
      <c r="S12" s="161"/>
      <c r="T12" s="161"/>
      <c r="U12" s="161"/>
      <c r="V12" s="161"/>
    </row>
    <row r="13" spans="1:26" x14ac:dyDescent="0.25">
      <c r="C13" s="289" t="s">
        <v>92</v>
      </c>
      <c r="D13" s="289"/>
      <c r="E13" s="289"/>
      <c r="F13" s="289"/>
      <c r="G13" s="34"/>
      <c r="P13" s="161" t="s">
        <v>93</v>
      </c>
      <c r="Q13" s="161"/>
      <c r="R13" s="161"/>
      <c r="S13" s="161"/>
      <c r="T13" s="161"/>
      <c r="U13" s="161"/>
      <c r="V13" s="161"/>
    </row>
  </sheetData>
  <mergeCells count="64">
    <mergeCell ref="A1:C1"/>
    <mergeCell ref="D1:V1"/>
    <mergeCell ref="A2:C2"/>
    <mergeCell ref="D2:F2"/>
    <mergeCell ref="H2:O2"/>
    <mergeCell ref="P2:V2"/>
    <mergeCell ref="A3:C3"/>
    <mergeCell ref="D3:P3"/>
    <mergeCell ref="A4:C4"/>
    <mergeCell ref="D4:V4"/>
    <mergeCell ref="H5:J5"/>
    <mergeCell ref="L5:N5"/>
    <mergeCell ref="M6:M7"/>
    <mergeCell ref="A6:A7"/>
    <mergeCell ref="B6:B7"/>
    <mergeCell ref="C6:C7"/>
    <mergeCell ref="D6:E6"/>
    <mergeCell ref="F6:F7"/>
    <mergeCell ref="G6:G7"/>
    <mergeCell ref="H6:H7"/>
    <mergeCell ref="I6:I7"/>
    <mergeCell ref="J6:J7"/>
    <mergeCell ref="K6:K7"/>
    <mergeCell ref="L6:L7"/>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Q8:Q9"/>
    <mergeCell ref="R8:R9"/>
    <mergeCell ref="G8:G9"/>
    <mergeCell ref="H8:H9"/>
    <mergeCell ref="I8:I9"/>
    <mergeCell ref="J8:J9"/>
    <mergeCell ref="K8:K9"/>
    <mergeCell ref="L8:L9"/>
    <mergeCell ref="Y8:Y9"/>
    <mergeCell ref="Z8:Z9"/>
    <mergeCell ref="C12:F12"/>
    <mergeCell ref="P12:V12"/>
    <mergeCell ref="C13:F13"/>
    <mergeCell ref="P13:V13"/>
    <mergeCell ref="S8:S9"/>
    <mergeCell ref="T8:T9"/>
    <mergeCell ref="U8:U9"/>
    <mergeCell ref="V8:V9"/>
    <mergeCell ref="W8:W9"/>
    <mergeCell ref="X8:X9"/>
    <mergeCell ref="M8:M9"/>
    <mergeCell ref="N8:N9"/>
    <mergeCell ref="O8:O9"/>
    <mergeCell ref="P8:P9"/>
  </mergeCells>
  <conditionalFormatting sqref="H10 H8">
    <cfRule type="containsText" dxfId="9" priority="10" operator="containsText" text="ACEPTABLE">
      <formula>NOT(ISERROR(SEARCH("ACEPTABLE",H8)))</formula>
    </cfRule>
  </conditionalFormatting>
  <conditionalFormatting sqref="J10:K10 J8:J9">
    <cfRule type="containsText" dxfId="8" priority="6" operator="containsText" text="EXTREMA">
      <formula>NOT(ISERROR(SEARCH("EXTREMA",J8)))</formula>
    </cfRule>
    <cfRule type="containsText" dxfId="7" priority="7" operator="containsText" text="ALTA">
      <formula>NOT(ISERROR(SEARCH("ALTA",J8)))</formula>
    </cfRule>
    <cfRule type="containsText" dxfId="6" priority="8" operator="containsText" text="MODERADA">
      <formula>NOT(ISERROR(SEARCH("MODERADA",J8)))</formula>
    </cfRule>
    <cfRule type="containsText" dxfId="5" priority="9" operator="containsText" text="BAJA">
      <formula>NOT(ISERROR(SEARCH("BAJA",J8)))</formula>
    </cfRule>
  </conditionalFormatting>
  <conditionalFormatting sqref="L10 L8">
    <cfRule type="containsText" dxfId="4" priority="5" operator="containsText" text="ACEPTABLE">
      <formula>NOT(ISERROR(SEARCH("ACEPTABLE",L8)))</formula>
    </cfRule>
  </conditionalFormatting>
  <conditionalFormatting sqref="N8:N10">
    <cfRule type="containsText" dxfId="3" priority="1" operator="containsText" text="EXTREMA">
      <formula>NOT(ISERROR(SEARCH("EXTREMA",N8)))</formula>
    </cfRule>
    <cfRule type="containsText" dxfId="2" priority="2" operator="containsText" text="ALTA">
      <formula>NOT(ISERROR(SEARCH("ALTA",N8)))</formula>
    </cfRule>
    <cfRule type="containsText" dxfId="1" priority="3" operator="containsText" text="MODERADA">
      <formula>NOT(ISERROR(SEARCH("MODERADA",N8)))</formula>
    </cfRule>
    <cfRule type="containsText" dxfId="0" priority="4" operator="containsText" text="BAJA">
      <formula>NOT(ISERROR(SEARCH("BAJA",N8)))</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link="[8]!''''" oleUpdate="OLEUPDATE_ALWAYS" shapeId="20500">
          <objectPr defaultSize="0" autoPict="0" dde="1" r:id="rId4">
            <anchor moveWithCells="1">
              <from>
                <xdr:col>22</xdr:col>
                <xdr:colOff>152400</xdr:colOff>
                <xdr:row>7</xdr:row>
                <xdr:rowOff>152400</xdr:rowOff>
              </from>
              <to>
                <xdr:col>22</xdr:col>
                <xdr:colOff>895350</xdr:colOff>
                <xdr:row>7</xdr:row>
                <xdr:rowOff>1657350</xdr:rowOff>
              </to>
            </anchor>
          </objectPr>
        </oleObject>
      </mc:Choice>
      <mc:Fallback>
        <oleObject link="[8]!''''" oleUpdate="OLEUPDATE_ALWAYS" shapeId="20500"/>
      </mc:Fallback>
    </mc:AlternateContent>
    <mc:AlternateContent xmlns:mc="http://schemas.openxmlformats.org/markup-compatibility/2006">
      <mc:Choice Requires="x14">
        <oleObject link="[9]!''''" oleUpdate="OLEUPDATE_ALWAYS" shapeId="20502">
          <objectPr defaultSize="0" autoPict="0" dde="1" r:id="rId5">
            <anchor moveWithCells="1">
              <from>
                <xdr:col>22</xdr:col>
                <xdr:colOff>142875</xdr:colOff>
                <xdr:row>7</xdr:row>
                <xdr:rowOff>1724025</xdr:rowOff>
              </from>
              <to>
                <xdr:col>22</xdr:col>
                <xdr:colOff>933450</xdr:colOff>
                <xdr:row>8</xdr:row>
                <xdr:rowOff>685800</xdr:rowOff>
              </to>
            </anchor>
          </objectPr>
        </oleObject>
      </mc:Choice>
      <mc:Fallback>
        <oleObject link="[9]!''''" oleUpdate="OLEUPDATE_ALWAYS" shapeId="2050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CALIFICACION</vt:lpstr>
      <vt:lpstr>SECRETARIA GENERAL</vt:lpstr>
      <vt:lpstr>COMERCIALIZACIÓN Y ATENC AL CLI</vt:lpstr>
      <vt:lpstr>GESTIÓN ADMINISTRATIVA- REC FI</vt:lpstr>
      <vt:lpstr>Hoja1</vt:lpstr>
      <vt:lpstr>GESTIÓN PRESUPUESTAL</vt:lpstr>
      <vt:lpstr>GEST ADM Y FINA-SIST DE LA INF.</vt:lpstr>
      <vt:lpstr>GESTIÓN  DE TESORERIA</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2018-02-07T16:16:47Z</cp:lastPrinted>
  <dcterms:created xsi:type="dcterms:W3CDTF">2014-08-13T13:40:30Z</dcterms:created>
  <dcterms:modified xsi:type="dcterms:W3CDTF">2022-09-15T15:04:59Z</dcterms:modified>
</cp:coreProperties>
</file>