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omments4.xml" ContentType="application/vnd.openxmlformats-officedocument.spreadsheetml.comments+xml"/>
  <Override PartName="/xl/drawings/drawing6.xml" ContentType="application/vnd.openxmlformats-officedocument.drawing+xml"/>
  <Override PartName="/xl/embeddings/oleObject6.bin" ContentType="application/vnd.openxmlformats-officedocument.oleObject"/>
  <Override PartName="/xl/comments5.xml" ContentType="application/vnd.openxmlformats-officedocument.spreadsheetml.comments+xml"/>
  <Override PartName="/xl/drawings/drawing7.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PLANEACION INSTITUCIONAL\SEGUIMIENTO RIESGOS 2023\primer seguimiento riesgos 2023\corrupción\"/>
    </mc:Choice>
  </mc:AlternateContent>
  <bookViews>
    <workbookView xWindow="0" yWindow="0" windowWidth="20490" windowHeight="7755" tabRatio="873" activeTab="1"/>
  </bookViews>
  <sheets>
    <sheet name="CALIFICACION" sheetId="2" r:id="rId1"/>
    <sheet name="SECRETARIA GENERAL" sheetId="41" r:id="rId2"/>
    <sheet name="CONTROL DISCIPLINARIO INTERNO" sheetId="44" r:id="rId3"/>
    <sheet name="COMERCIALIZACIÓN Y ATENC AL CLI" sheetId="37" r:id="rId4"/>
    <sheet name="GESTIÓN ADMINISTRATIVA- REC FI" sheetId="43" r:id="rId5"/>
    <sheet name="Hoja1" sheetId="5" state="hidden" r:id="rId6"/>
    <sheet name="GESTIÓN PRESUPUESTAL" sheetId="38" r:id="rId7"/>
    <sheet name="GEST ADM Y FINA-SIST DE LA INF." sheetId="39" r:id="rId8"/>
    <sheet name="GESTIÓN DE TESORERIA" sheetId="40" r:id="rId9"/>
  </sheets>
  <externalReferences>
    <externalReference r:id="rId10"/>
    <externalReference r:id="rId11"/>
    <externalReference r:id="rId12"/>
    <externalReference r:id="rId13"/>
    <externalReference r:id="rId14"/>
    <externalReference r:id="rId15"/>
  </externalReferences>
  <calcPr calcId="152511"/>
</workbook>
</file>

<file path=xl/calcChain.xml><?xml version="1.0" encoding="utf-8"?>
<calcChain xmlns="http://schemas.openxmlformats.org/spreadsheetml/2006/main">
  <c r="N8" i="44" l="1"/>
  <c r="J8" i="44"/>
  <c r="N12" i="41" l="1"/>
  <c r="J12" i="41"/>
  <c r="N8" i="41"/>
  <c r="J8" i="41"/>
  <c r="J8" i="39" l="1"/>
  <c r="N8" i="39"/>
  <c r="J10" i="39"/>
  <c r="N10" i="39"/>
  <c r="N9" i="43" l="1"/>
  <c r="J9" i="43"/>
  <c r="N8" i="43"/>
  <c r="J8" i="43"/>
  <c r="N10" i="40" l="1"/>
  <c r="J10" i="40"/>
  <c r="N8" i="40"/>
  <c r="J8" i="40"/>
  <c r="N8" i="38" l="1"/>
  <c r="J8" i="38"/>
  <c r="N8" i="37" l="1"/>
  <c r="J8" i="37"/>
</calcChain>
</file>

<file path=xl/comments1.xml><?xml version="1.0" encoding="utf-8"?>
<comments xmlns="http://schemas.openxmlformats.org/spreadsheetml/2006/main">
  <authors>
    <author>LINA MARCELA SIERRA CORREA</author>
    <author>EQUIPO</author>
    <author>CALIDAD PLANEACION</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V6" authorId="1" shapeId="0">
      <text>
        <r>
          <rPr>
            <b/>
            <sz val="9"/>
            <color indexed="81"/>
            <rFont val="Tahoma"/>
            <family val="2"/>
          </rPr>
          <t>EQUIPO:</t>
        </r>
        <r>
          <rPr>
            <sz val="9"/>
            <color indexed="81"/>
            <rFont val="Tahoma"/>
            <family val="2"/>
          </rPr>
          <t xml:space="preserve">
como lo voy hacer?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 ref="C12" authorId="2" shapeId="0">
      <text>
        <r>
          <rPr>
            <b/>
            <sz val="9"/>
            <color indexed="81"/>
            <rFont val="Tahoma"/>
            <family val="2"/>
          </rPr>
          <t>CALIDAD PLANEACION:</t>
        </r>
        <r>
          <rPr>
            <sz val="9"/>
            <color indexed="81"/>
            <rFont val="Tahoma"/>
            <family val="2"/>
          </rPr>
          <t xml:space="preserve">
Riesgo de Corrupción nuevo :   atendiendo autorización de la Junta Directiva de la empresa se modificó el manual de funciones y competencias laborales de los empleados públicos de la sociedad, actualización a través de la cual le corresponde a la Secretaría General adelantar y tramitar lo relacionado con la etapa de juzgamiento de los procesos internos disciplinarios.</t>
        </r>
      </text>
    </comment>
  </commentList>
</comments>
</file>

<file path=xl/comments2.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3.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V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4.xml><?xml version="1.0" encoding="utf-8"?>
<comments xmlns="http://schemas.openxmlformats.org/spreadsheetml/2006/main">
  <authors>
    <author>LINA MARCELA SIERRA CORREA</author>
    <author>CALIDAD PLANEACION</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 ref="K8" authorId="1" shapeId="0">
      <text>
        <r>
          <rPr>
            <b/>
            <sz val="9"/>
            <color indexed="81"/>
            <rFont val="Tahoma"/>
            <family val="2"/>
          </rPr>
          <t>CALIDAD PLANEACION:</t>
        </r>
        <r>
          <rPr>
            <sz val="9"/>
            <color indexed="81"/>
            <rFont val="Tahoma"/>
            <family val="2"/>
          </rPr>
          <t xml:space="preserve">
AQUÍ  SE VA EN EL CUARTO PUNTO A CAMBIAR EL CONTROL 
 </t>
        </r>
      </text>
    </comment>
  </commentList>
</comments>
</file>

<file path=xl/comments5.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6.xml><?xml version="1.0" encoding="utf-8"?>
<comments xmlns="http://schemas.openxmlformats.org/spreadsheetml/2006/main">
  <authors>
    <author>LINA MARCELA SIERRA CORREA</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comments7.xml><?xml version="1.0" encoding="utf-8"?>
<comments xmlns="http://schemas.openxmlformats.org/spreadsheetml/2006/main">
  <authors>
    <author>LINA MARCELA SIERRA CORREA</author>
    <author>EQUIPO</author>
  </authors>
  <commentList>
    <comment ref="C6" authorId="0" shapeId="0">
      <text>
        <r>
          <rPr>
            <b/>
            <sz val="9"/>
            <color indexed="81"/>
            <rFont val="Tahoma"/>
            <family val="2"/>
          </rPr>
          <t>NOMBRE DEL RIESGO</t>
        </r>
      </text>
    </comment>
    <comment ref="K6" authorId="0" shapeId="0">
      <text>
        <r>
          <rPr>
            <b/>
            <sz val="9"/>
            <color indexed="81"/>
            <rFont val="Tahoma"/>
            <family val="2"/>
          </rPr>
          <t>CONTROL QUE HAY EN EL MOMENTO</t>
        </r>
        <r>
          <rPr>
            <sz val="9"/>
            <color indexed="81"/>
            <rFont val="Tahoma"/>
            <family val="2"/>
          </rPr>
          <t xml:space="preserve">
</t>
        </r>
      </text>
    </comment>
    <comment ref="O6" authorId="0" shapeId="0">
      <text>
        <r>
          <rPr>
            <sz val="9"/>
            <color indexed="81"/>
            <rFont val="Tahoma"/>
            <family val="2"/>
          </rPr>
          <t xml:space="preserve">ASUMIR EL RIESGO /COMPARTIR O TRANSFERIR EL RIESGO /EVITAR EL RIEGO
</t>
        </r>
      </text>
    </comment>
    <comment ref="P6" authorId="0" shapeId="0">
      <text>
        <r>
          <rPr>
            <b/>
            <sz val="9"/>
            <color indexed="81"/>
            <rFont val="Tahoma"/>
            <family val="2"/>
          </rPr>
          <t>PROPOSITO PARA QUE SE REALIZA EL CONTROL  (VERIFICA, VALIDA, COTEJA, COMPARA) - EXPLICAR COMO SE REALIZA LA ACTIVIDAD DE CONTROL</t>
        </r>
      </text>
    </comment>
    <comment ref="Q6" authorId="0" shapeId="0">
      <text>
        <r>
          <rPr>
            <b/>
            <sz val="9"/>
            <color indexed="81"/>
            <rFont val="Tahoma"/>
            <family val="2"/>
          </rPr>
          <t xml:space="preserve"> EJEMPLO SI SON 5 ACCIONES CADA UNA TENDRIA UN PESO DEL 20%, SI SON 2 ACCIONES CADA UNA TENDRIA UN PESO DEL 50%), PARA TOTAL 100%</t>
        </r>
      </text>
    </comment>
    <comment ref="R6" authorId="0" shapeId="0">
      <text>
        <r>
          <rPr>
            <b/>
            <sz val="9"/>
            <color indexed="81"/>
            <rFont val="Tahoma"/>
            <family val="2"/>
          </rPr>
          <t>EJEMPLO: PROFESIONAL UNIVERSITARIO /TECNICO /SUBGERENTE /AUXILIAR ADMINISTRATIVO /COORDINADOR</t>
        </r>
      </text>
    </comment>
    <comment ref="S6" authorId="0" shapeId="0">
      <text>
        <r>
          <rPr>
            <sz val="9"/>
            <color indexed="81"/>
            <rFont val="Tahoma"/>
            <family val="2"/>
          </rPr>
          <t xml:space="preserve">EJEMPLO: DIARIO /QUINCENAL /MENSUAL/ CADA VEZ QUE SE REALICE UN PAGO /CADA VEZ QUE SE REALICE UN CONTRATO, ETC
</t>
        </r>
      </text>
    </comment>
    <comment ref="T6" authorId="0" shapeId="0">
      <text>
        <r>
          <rPr>
            <sz val="9"/>
            <color indexed="81"/>
            <rFont val="Tahoma"/>
            <family val="2"/>
          </rPr>
          <t xml:space="preserve">FECHA EN QUE INICIA LA ACCIÓN 
</t>
        </r>
      </text>
    </comment>
    <comment ref="U6" authorId="0" shapeId="0">
      <text>
        <r>
          <rPr>
            <sz val="9"/>
            <color indexed="81"/>
            <rFont val="Tahoma"/>
            <family val="2"/>
          </rPr>
          <t xml:space="preserve">FECHA EN QUE TERMINA LA ACCIÓN 
 </t>
        </r>
      </text>
    </comment>
    <comment ref="V6" authorId="1" shapeId="0">
      <text>
        <r>
          <rPr>
            <b/>
            <sz val="9"/>
            <color indexed="81"/>
            <rFont val="Tahoma"/>
            <family val="2"/>
          </rPr>
          <t>EQUIPO:</t>
        </r>
        <r>
          <rPr>
            <sz val="9"/>
            <color indexed="81"/>
            <rFont val="Tahoma"/>
            <family val="2"/>
          </rPr>
          <t xml:space="preserve">
como lo voy hacer?
</t>
        </r>
      </text>
    </comment>
    <comment ref="D7" authorId="0" shapeId="0">
      <text>
        <r>
          <rPr>
            <b/>
            <sz val="9"/>
            <color indexed="81"/>
            <rFont val="Tahoma"/>
            <family val="2"/>
          </rPr>
          <t xml:space="preserve">Interno /Externo
</t>
        </r>
      </text>
    </comment>
    <comment ref="E7" authorId="0" shapeId="0">
      <text>
        <r>
          <rPr>
            <sz val="9"/>
            <color indexed="81"/>
            <rFont val="Tahoma"/>
            <family val="2"/>
          </rPr>
          <t xml:space="preserve">Debilidades/Oportunidades/Fortalezas/Amenazas
</t>
        </r>
      </text>
    </comment>
  </commentList>
</comments>
</file>

<file path=xl/sharedStrings.xml><?xml version="1.0" encoding="utf-8"?>
<sst xmlns="http://schemas.openxmlformats.org/spreadsheetml/2006/main" count="551" uniqueCount="253">
  <si>
    <t>PROBABILIDAD</t>
  </si>
  <si>
    <t>VALOR</t>
  </si>
  <si>
    <t>ZONAS DE RIESGO</t>
  </si>
  <si>
    <t>IMPACTO</t>
  </si>
  <si>
    <t>CATASTROFICO</t>
  </si>
  <si>
    <t>SI</t>
  </si>
  <si>
    <t>NO</t>
  </si>
  <si>
    <t>PREVENTIVO</t>
  </si>
  <si>
    <t>CORRECTIVO</t>
  </si>
  <si>
    <t>Corrupción</t>
  </si>
  <si>
    <t>Interno</t>
  </si>
  <si>
    <t>Externo</t>
  </si>
  <si>
    <t>Riesgo Estratégico</t>
  </si>
  <si>
    <t>Riesgo de Imagen</t>
  </si>
  <si>
    <t>Riesgo Operativo</t>
  </si>
  <si>
    <t>Riesgo Financiero</t>
  </si>
  <si>
    <t>Riesgo de Cumplimiento</t>
  </si>
  <si>
    <t>Riesgo de Tecnología</t>
  </si>
  <si>
    <t>Evitar el riesgo</t>
  </si>
  <si>
    <t>Reducir el riesgo</t>
  </si>
  <si>
    <t>Compartir o transferir el riesgo</t>
  </si>
  <si>
    <t>Asumir el riesgo</t>
  </si>
  <si>
    <t>DOCUMENTO CONTROLADO</t>
  </si>
  <si>
    <t>Preventivo</t>
  </si>
  <si>
    <t>Correctivo</t>
  </si>
  <si>
    <t>MENOR</t>
  </si>
  <si>
    <t>MAYOR</t>
  </si>
  <si>
    <t>IMPROBABLE</t>
  </si>
  <si>
    <t>PROBABLE</t>
  </si>
  <si>
    <t>CASI SEGURO</t>
  </si>
  <si>
    <t>No. Riesgo</t>
  </si>
  <si>
    <t>Descripción del Riesgo</t>
  </si>
  <si>
    <t>Causa (s)</t>
  </si>
  <si>
    <t>Tipo de riesgo</t>
  </si>
  <si>
    <t>Probabilidad
(1-3)</t>
  </si>
  <si>
    <t>Impacto
(5-20)</t>
  </si>
  <si>
    <t>Código: GCI-P-02-R-01</t>
  </si>
  <si>
    <t xml:space="preserve">Página: 1 de </t>
  </si>
  <si>
    <t>Análisis de causas</t>
  </si>
  <si>
    <t>10- Zona de Riesgo BAJA</t>
  </si>
  <si>
    <t xml:space="preserve">15- Zona de Riesgo MODERADA
</t>
  </si>
  <si>
    <t>30- Zona de Riesgo ALTA</t>
  </si>
  <si>
    <t>60- Zona de Riesgo EXTREMA</t>
  </si>
  <si>
    <t xml:space="preserve">20- Zona de Riesgo MODERADA
</t>
  </si>
  <si>
    <t>40- Zona de Riesgo ALTA</t>
  </si>
  <si>
    <t>5- Zona de Riesgo BAJA</t>
  </si>
  <si>
    <t>Proceso</t>
  </si>
  <si>
    <t>Procedimiento</t>
  </si>
  <si>
    <t>Recursos</t>
  </si>
  <si>
    <t>Controles</t>
  </si>
  <si>
    <t>NOMBRE PROCESO:</t>
  </si>
  <si>
    <t>OBJETIVO DEL PROCESO:</t>
  </si>
  <si>
    <t xml:space="preserve">Dra. ALBA LUCIA RODRIGUEZ SIERRA </t>
  </si>
  <si>
    <t>Código: GCI-RE-01</t>
  </si>
  <si>
    <t>EMPRESAS PÚBLICAS DEL QUINDÍO EPQ S.A E.S.P
MATRIZ PARA LA GESTIÓN DE RIESGOS 
 CALIFICACIÓN</t>
  </si>
  <si>
    <t>Riesgo Inherente</t>
  </si>
  <si>
    <t>Control Existente</t>
  </si>
  <si>
    <t>Riesgo Residual</t>
  </si>
  <si>
    <t>Responsable de la Acción</t>
  </si>
  <si>
    <t>Periodo de Seguimiento</t>
  </si>
  <si>
    <t>Accion de Contingencia ante posible  Materialización</t>
  </si>
  <si>
    <t>Evaluación del riesgo /Nivel</t>
  </si>
  <si>
    <t>Evaluación del riesgo / Nivel</t>
  </si>
  <si>
    <t>Acciones Preventivas / Descripción de los controles</t>
  </si>
  <si>
    <t xml:space="preserve">Fecha de Inicio </t>
  </si>
  <si>
    <t xml:space="preserve">Fecha de Terminación </t>
  </si>
  <si>
    <t>PESO DE ACCIÓN (%)</t>
  </si>
  <si>
    <t xml:space="preserve">PROCESO </t>
  </si>
  <si>
    <t xml:space="preserve">Efecto (s) si se materializa / CONSECUENCIA </t>
  </si>
  <si>
    <t>EMPRESAS PÚBLICAS DEL QUINDÍO S.A E.S.P
MATRIZ PARA LA GESTIÓN DE RIESGOS
MAPA DE RIESGOS DE CORRUPCIÓN  POR PROCESO</t>
  </si>
  <si>
    <t>TRATAMIENTO DEL RIESGO/opcion de manejo</t>
  </si>
  <si>
    <t>CLASIFICACIÓN</t>
  </si>
  <si>
    <t>(Primera Línea de Defensa) Líder del proceso</t>
  </si>
  <si>
    <t xml:space="preserve">Soporte / Evidencia/Reporte </t>
  </si>
  <si>
    <t>Verificación de Evidencias</t>
  </si>
  <si>
    <t>Versión: 04</t>
  </si>
  <si>
    <t>Segunda línea de Defensa (Planeación Estratégica)</t>
  </si>
  <si>
    <t>Tercera línea de Defensa -Control Interno (Efectividad)</t>
  </si>
  <si>
    <t>Versión:  04</t>
  </si>
  <si>
    <t>Fecha de emisión: 16/02/2020</t>
  </si>
  <si>
    <t>Página: 1  de</t>
  </si>
  <si>
    <t xml:space="preserve">Consolidación y Reporte </t>
  </si>
  <si>
    <t>Fecha de emisión: 6/04/2020</t>
  </si>
  <si>
    <t>OFICINA GESTION DE RECURSOS</t>
  </si>
  <si>
    <t>Diseñar, organizar, coordinar, ejecutar y controlar las actividades del proceso de Gestión de Recursos, garantizando la optimización, eficiencia y celeridad como apoyo a la gestión.</t>
  </si>
  <si>
    <t xml:space="preserve">Disminución del Patrimonio.- Sanciones por parte de los entes de control </t>
  </si>
  <si>
    <t>Debilidad en el manejo de inventarios</t>
  </si>
  <si>
    <t>Falta de control y seguimiento a la destinación de los insumos suministrados</t>
  </si>
  <si>
    <t>En caso de evidenciarse faltantes o una destinación diferente a los elementos suministrados. Lograr la indemnización e iniciar el proceso administrativo y judicial correspondiente.</t>
  </si>
  <si>
    <t>MENSUAL</t>
  </si>
  <si>
    <t>Fecha de emisión: 30/04/2021</t>
  </si>
  <si>
    <t>Jefe oficina de Control Interno De Gestión</t>
  </si>
  <si>
    <t xml:space="preserve">SECRETARÍA GENERAL </t>
  </si>
  <si>
    <t>Atender las necesidades de carácter legal de Empresas Públicas del Quindío, EPQ S.A E.S.P, propendiendo por la aplicación de la normatividad vigente a cada uno de los procesos que se desarrollan en EPQ, atiende todos los asuntos judiciales, contractuales y administrativos, proporcionando  respaldo jurídico en los procesos contractuales y representación judicial y extrajudicial de la entidad.</t>
  </si>
  <si>
    <t>Indicador</t>
  </si>
  <si>
    <t>SECRETARÍA GENERAL</t>
  </si>
  <si>
    <t>sanciones por parte de las entidades de control</t>
  </si>
  <si>
    <t xml:space="preserve">riesgo de cumplimiento </t>
  </si>
  <si>
    <t>Secretario General</t>
  </si>
  <si>
    <t xml:space="preserve">cuatrimestral </t>
  </si>
  <si>
    <t>Se informará a la oficina de Control Interno Disciplinario para tomar las medidas correspondiente.</t>
  </si>
  <si>
    <t xml:space="preserve">Dr. JOHN ALEXANDER MORALES ARENAS </t>
  </si>
  <si>
    <t>Jefe De Oficina De Control Interno De Gestión</t>
  </si>
  <si>
    <t>Verificación de Evidencias y valoración de la mismas (analisis)</t>
  </si>
  <si>
    <t>Dra. ALBA LUCIA RODRIGUEZ SIERRA</t>
  </si>
  <si>
    <t xml:space="preserve">Subgerencia de Comercialización de Servicios y Atención al Usuario </t>
  </si>
  <si>
    <t>TIENE COMO FINALIDAD GARANTIZAR LA OFERTA DE SERVICIOS PUBLICOS DE EXCELENTECALIDAD, QUE LOGREN SATISFACER LAS NECESIDADES Y ESPECTATIVAS DE LOS USUARIOS Y PARTES INTERESADAS. AL INTERIOR DEL PROCESO SE GENERA LA VENTA, MEDICION, FACTURACION Y CONTROL DE PERDIDAS COMERCIALES DE LOS SERVICIOS PUBLICOS DOMICILIARIOS OFRECIDOS DEACUERDO A LA NORMATIVIDAD VIGENTE Y POLITICAS DE LA EMPRESA.</t>
  </si>
  <si>
    <t xml:space="preserve">Posibilidad de favorecer a un tercero o en beneficio propio durante la ejecucion de los procesos y procedimientos que hacen parte del area comercial </t>
  </si>
  <si>
    <t>Afectacion de la imagen de la empresa y perdidas economicas</t>
  </si>
  <si>
    <t>Mala imagen de la entidad y perdidas y posibles sanciones a los funcionarios .</t>
  </si>
  <si>
    <t>Riesgo administrativo, operativo</t>
  </si>
  <si>
    <t>semestral</t>
  </si>
  <si>
    <t>Fecha de Terminación</t>
  </si>
  <si>
    <t xml:space="preserve">Indicador </t>
  </si>
  <si>
    <t>Jefe oficina de Control Interno de Gestión</t>
  </si>
  <si>
    <t>GESTION FINANCIERA  - PRESUPUESTO</t>
  </si>
  <si>
    <t>Gestionar y administrar los recursos financieros de Empresas Públicas del Quindío E.P.Q S.A E.S.P brindando informacion confiable y veraz de manera que asegure que los recursos economicos sean optimizados de acuerdo a las necesidades y obligaciones  de la organizacion.</t>
  </si>
  <si>
    <t>Modificar, elaborar y proyectar el presupuesto acorde con las posibilidades financieras de la empresa, aprobarlo y socializarlo debidamente. Modificarlo cuando así sea necesario.</t>
  </si>
  <si>
    <t>NUMERO DE INFORMES DE ENTREGA/ NUMERO DE INFORMES REALIZADOS</t>
  </si>
  <si>
    <t xml:space="preserve">Jefe Oficina De Control Interno De Gestión </t>
  </si>
  <si>
    <t>SISTEMAS DE INFORMACIÓN</t>
  </si>
  <si>
    <t>Garantizar el suministro de información necesaria, oportuna y confiable a los grupos de interes internos y externos, que facilite el cumplimiento de la misión con el apoyo del software, hardware y medios de comunicación pertinentes de acuerdo con las normas legales y las politicas de la organización.</t>
  </si>
  <si>
    <t>Accesos no autorizados a los sistemas de información de la entidad</t>
  </si>
  <si>
    <t>Daño, pérdida o alteración de información, Plagio de indentidad de usuarios internos, trastornos en procesos internos</t>
  </si>
  <si>
    <t>Tecnologia</t>
  </si>
  <si>
    <t>Profesional Universitario</t>
  </si>
  <si>
    <t>CUATRIMESTRAL</t>
  </si>
  <si>
    <t>Acciones ejecutadas /acciones programadas</t>
  </si>
  <si>
    <t>Copia desautorizada del archivo de imagen que contiene la firma</t>
  </si>
  <si>
    <t>Suplantación de identidad por medio de documentos firmados desautorizadamente</t>
  </si>
  <si>
    <t>1- Se encarga un profesional universitario del proceso de sistemas de información
2- Se ejecuta cada que se requiera firmar digitalmente un documento
3- El propósito del control es evitar la suplantación de identidad de funcionarios de la entidad
4- Cuando se recibe el documento para firmar se verifica por medio de comunicación directa con el responsable que firma para constatar la veracidad de la intención de firma y luego de firmado se devuelve un archivo en formato pdf a su remitente
5- Se establece protección digital sobre los documentos  para que no sean alterados o modificados sin autorización
6- Control de documentos firmados digitalmente</t>
  </si>
  <si>
    <t>1- Los documentos enviados para firmar digitalmente son confirmados por chat o telefónicamente con los directamente responsables de los mismos.
2- Radicado con número oculto dentro del documento firmado</t>
  </si>
  <si>
    <t>Cada Que Se Firma Un  Documento Digitalmente</t>
  </si>
  <si>
    <t>Acciones ejecutadas</t>
  </si>
  <si>
    <t>Aviso a los responsables para que se invalide cualquier documento desautorizado</t>
  </si>
  <si>
    <t>Jefe Oficina De Control Interno De Gestión</t>
  </si>
  <si>
    <t>TESORERÍA</t>
  </si>
  <si>
    <t>Planear, organizar, supervisar y controlar todas las operaciones de tesorería, ejecutando eficazmente los recursos tanto propios como dados en administración bajo la modalidad convenios interadministrativos o por el sistema general de regalias</t>
  </si>
  <si>
    <t xml:space="preserve">Efecto (s) si se materializa / Consecuencia </t>
  </si>
  <si>
    <t>Clasificación</t>
  </si>
  <si>
    <t>Tratamiento del Riesgo/Opción de manejo</t>
  </si>
  <si>
    <t>Peso de Acción (%)</t>
  </si>
  <si>
    <t xml:space="preserve">Interno </t>
  </si>
  <si>
    <t xml:space="preserve">Jineteo por soporte de pago manual de facturas en oficinas de recaudo. Riesgo de transporte y manejo de dinero </t>
  </si>
  <si>
    <t>Sanciones, multas, pérdidas económicas. Procesos de Responsabiliad Fiscal y Penal.</t>
  </si>
  <si>
    <t xml:space="preserve">Riesgo financiero </t>
  </si>
  <si>
    <t>Diario</t>
  </si>
  <si>
    <t xml:space="preserve">Cuando se reclama por parte de un usuario </t>
  </si>
  <si>
    <t xml:space="preserve">Poner en conocimiento al Gerente y dar traslado a Control Interno Disciplinario, para el respectivo procedimiento </t>
  </si>
  <si>
    <t xml:space="preserve">Falsificacion de firmas o cheques de la entidad - Falta de seguimiento y control - Ausencia de ética de los funcionarios </t>
  </si>
  <si>
    <t xml:space="preserve">Sanciones, multas,   pérdidas económicas </t>
  </si>
  <si>
    <t xml:space="preserve">Riesgo Financiero </t>
  </si>
  <si>
    <t>Cuando es autorizado un pago se lleva el comprobante a la gerencia para su respectiva firma, solo con esta puede ser procesado el pago. Si es por medio de cheque, una vez tenga la firma del gerente, pasa a ser firmado por la tesorera la cual plasma tambien los dos sellos correspondientes al gerente general y a la tesorera general. Cuando el beneficiario del cheque se acerca a reclamarlo debe firmar el comprobante</t>
  </si>
  <si>
    <t xml:space="preserve">Dra. ALBA LUCÍA RODRÍGUEZ SIERRA </t>
  </si>
  <si>
    <t xml:space="preserve">Incumplimiento o elteración de las fechas establecidas para la recepción  de manifestación de interés </t>
  </si>
  <si>
    <t xml:space="preserve">1. Responsable: Secretario General. 
2. Periodo: En el inicio de cada proceso precontractual en el cual se requiera presentar manifestación de interés. 
3. Propósito: Garantizar la transparencia en los procesos contractuales. 
4. Control: Verificación de los formatos establecidos para la manifestación de interés y publicación en página web de la entidad de la constancia de cierre. 
5. Desviación: Sanciones por parte de las entidades de control. 
6. Soportes: La evidencia de publicación se advierte en la página web de la compañía: 
https://www.epq.gov.co/index.php/es/   </t>
  </si>
  <si>
    <t xml:space="preserve">Fecha de presentación de manifestaciones de interés / Cronograma establecido para la recepción de manifestaciones de interés  </t>
  </si>
  <si>
    <t xml:space="preserve">Posibilidad de existir un favorecimiento a proponentes alterando el cronograma establecido para la recepción de manifestaciones de interés para participar en procesos contractuales </t>
  </si>
  <si>
    <t>Acciones Preventivas / Descripción de los controles+P6:P12</t>
  </si>
  <si>
    <t>Acciones Preventivas/ descripción de los Controles</t>
  </si>
  <si>
    <t>JEFE DE OFICINA DE PRESUPUESTO</t>
  </si>
  <si>
    <t xml:space="preserve">   1. Responsable: la Tesorera General.                                                         2. Periocidad: Se realiza diariamente.                                                3. Proposito: Con el  fin de darle  continuidad al proceso, se implementó la nueva sistematización de soportes de pago.                                                             4. Control: Durante este período se realizó la entrega de las impresoras en los diferentes puntos de recaudo de acueducto y alcantarillado.              5.   Desviación: En caso de no coincidir, el registro del sofware, con lo reportado en las consignaciones, no se realizara un buen cuadre de caja.                                         6. Soporte:  El voucher queda como evidencia de la constancia de pago.
</t>
  </si>
  <si>
    <t xml:space="preserve">Publicación en página web de la empresa de los procesos contractuales https://www.epq.gov.co/index.php/es/ // cronograma estabelcido// Formatos de radicación de manifestaciones de interés en participar en los procesos (Archivos de la Secretaría General)       </t>
  </si>
  <si>
    <t xml:space="preserve"> 3. Capacitacion por parte de la oficina de control interno disciplinario al comite de gerencia y jefe de área. 4. se Implementarán de impresoras termicas con el fin de controlar el jineteo. 5. Socializacion del nuevo reglamento interno de trabajo</t>
  </si>
  <si>
    <t>10% c/U</t>
  </si>
  <si>
    <t xml:space="preserve">Oficina Control Interno disciplinario, Oficina Gestión de Recursos, Subgerente Comercial, Profesional Universitario. </t>
  </si>
  <si>
    <t xml:space="preserve">                                         Capacitación a coordinadores realizado por la oficina de Gestión de Recursos y Capacitación por la oficina de Control Interno Disciplinario a los lectores</t>
  </si>
  <si>
    <t>Subgerente de Comercial y atencion al cliente, planeación -mejoramiento institucional  y control interno disciplinario</t>
  </si>
  <si>
    <t xml:space="preserve">Posibilidad de ocurrir una pérdida o hurto de los recursos físicos e inventarios, debido a la falta de control y seguimiento a la destinación de los insumos suministrados y a la debilidad en el manejo de inventario, generando así disminución del Patrimonio,  Sanciones por parte de los entes de control. </t>
  </si>
  <si>
    <t>Posibilidad de ocurrir una extracción o alteración de datos a través de los aplicativos en beneficio propio o de terceros, debido a accesos no autorizados a los sistemas de información de la entidad, generando daño, pérdida o alteración de información, Plagio de identidad de usuarios internos, trastornos en procesos internos.</t>
  </si>
  <si>
    <t>Posibilidad de realizar una extracción de la firma escaneada de altos funcionarios de la entidad, debido a realizar una copia desautorizada del archivo de imagen que contiene la firma, generando una suplantación de identidad por medio de documentos firmados desautorizadamente.</t>
  </si>
  <si>
    <t>Los cheques son firmados por el Gerente General y la Tesorera General. El número del cheque girado puede observarse en el comprobante</t>
  </si>
  <si>
    <t>Tecnicos administrativos de cada muncipio (Recaudadores y Coordinadores)</t>
  </si>
  <si>
    <t>El Jefe de Oficina de Gestión Administrativa (Recursos Fisicos).</t>
  </si>
  <si>
    <t>Los lideres de los procesos deben notificar al area gestion Sistemas de Informacion  la creación , modificación e inactivación de usuarios, los cuales tendran su respectivo nombre de usuario y contraseña para acceder controladamente a los aplicativos.</t>
  </si>
  <si>
    <t>posibilidad de que ocurra un Detrimento Patrimonial de recursos monetarios públicos, debido a la falta de sistematizaión en el recaudo del servicio, generando sanciones, multas, pérdidas económicas, procesos de responsabiliad fiscal y penal.</t>
  </si>
  <si>
    <t xml:space="preserve">Posibilidad de emitir  de forma irregular cheques  y transferencias desde las cuentas de la entidad, debido a presentarse falsificación de firmas o cheques de la entidad, falta de seguimiento y control, ausencia de ética de los funcionarios; ocasionando sanciones, multas,   pérdidas económicas. </t>
  </si>
  <si>
    <t>Subgerente de Comercialización de Servicios y Atencion al Cliente, Subgerencia de Planeación y Mejoramiento Institucional  y Oficina de control interno disciplinario</t>
  </si>
  <si>
    <t xml:space="preserve">Subgerencia Administrativa  y Financiera, Oficina Talento Humano, Subgerencia de Comercialización de Servicios y Atención al Cliente, Profesional Universitario.   </t>
  </si>
  <si>
    <t xml:space="preserve">1. El coordinador            2. mensualmente            3. realiza seguimiento del desarrollo y cumplimiento de las actividades en campo.                           4. A traves de reuniones y verificacion en software de IALEPH y LECTURAS DE CAMPO.                         5. Cuando se detecta una observacion se remite al jefe inmediato, dependiendo de la gravedad se manda a control interno disciplinario.                        6. Se presenta como evidencia información del trabajo de campo, asimismo, las quejas o reclamos de los usuarios </t>
  </si>
  <si>
    <t>1- Se encarga un profesional universitario del proceso de sistemas de información                       
                                                           2- Se realiza  Diariamente                     
                                                             3- El propósito del control es Impedir que se viole la integridad de la información
4- Los aplicativos cuentan con controles de acceso por medio de usuario y contraseña, no permiten modificación de información sino son otorgados los permisos o hasta que el administrador del sistema ejecute las acciones requeridas con argumentos previos para hacerlo
5- Los aplicativos que contiene la información solo se pueden acceder con equipos configurados debidamente y que estén dentro de la red LAN de la entidad
6- Instalación de lo aplicativos solo en los equipos autorizados y necesarios para operar</t>
  </si>
  <si>
    <t>1.  Responsable: Tesorera General.                                     2. Periocidad: Cada que se realiza un pago con cheques y/o transferencias.                                          3. Proposito: Evitar falsificacion de firmas  o cheques de la entidad.                                  4. Control: Todo pago con cheque y/o  giro a cualquier beneficiario esta condicionado  a la firma de los dos funcionarios: Gerente General y Tesorera General. En caso de que un cheque se expida con una sola firma, el banco no puede  autorizar su pago hasta tanto se cumpla con el requisito de las dos firmas autorizadas.                                           5. Desviación: La realización de un pago sin las dos firmas autorizadas.                                  6. Soportes: Las evidencias se encuentran  en los expedientes de los comprobantes de Egreso.</t>
  </si>
  <si>
    <t>Responsable: Jefe de Oficina de Gestión Presupuestal.           Periocidad: seguimiento trimestral                   Proposito: Informar a la alta direccion sobre los cambios que ha sufrido el presupuesto tanto en traslados como en adiciones.                  Control: Reuniones constantes con la Gerencia.        Desviación: Sino se planea bien el presupuesto se llegara a un Deficit Fiscal, y no se podra cumplir con las metas.  Soporte: Las envidencias se encuentran en el Presupuesto.</t>
  </si>
  <si>
    <r>
      <t xml:space="preserve"> </t>
    </r>
    <r>
      <rPr>
        <sz val="9"/>
        <rFont val="Tahoma"/>
        <family val="2"/>
      </rPr>
      <t>Tesorera General/ Gerencia</t>
    </r>
  </si>
  <si>
    <t>GESTIÓN ADMINISTRATIVA Y FINACIERA - SISTEMAS DE LA INFORMACIÓN</t>
  </si>
  <si>
    <t xml:space="preserve"> GESTIÓN PRESUPUESTAL</t>
  </si>
  <si>
    <t>GESTION ADMINISTRATIVA -  RECURSOS FISICOS</t>
  </si>
  <si>
    <t xml:space="preserve">GESTIÓN DE TESORERÍA  </t>
  </si>
  <si>
    <t xml:space="preserve">COMERCIALIZACIÓN DE SERVICIOS Y ATENCIÓN AL CLIENTE </t>
  </si>
  <si>
    <t xml:space="preserve">GESTIÓN TESORERÍA </t>
  </si>
  <si>
    <t>25% c/U</t>
  </si>
  <si>
    <t xml:space="preserve">                                         Reunión con el equipo de coordinacion de lectores realizada por la oficina de Comercialización de Servicios y Atención al Cliente para seguimiento de actividades, critica, lecturas y verificación de lo pendiente para el 2023. Asimismo, se realiza seguimiento y control a coordinadores, recaudadores y lectores</t>
  </si>
  <si>
    <t>Dra.  YURANY VILLEGAS ALZATE</t>
  </si>
  <si>
    <t>NOMBRE DEL SUBGERENTE: MARIA DEL SOCORRO MEJIA ZULUAGA</t>
  </si>
  <si>
    <t>Subgerente  De Comercialización De Servicios Y Atención Al  Cliente</t>
  </si>
  <si>
    <t>SUBGERENTE  ADMINISTRATIVA Y FINANCIERA</t>
  </si>
  <si>
    <t>Subgerente Administrativa Y Financiera</t>
  </si>
  <si>
    <t>NOMBRE DEL SUBGERENTE:  MARIA DEL SOCORRO MEJIA ZULUAGA</t>
  </si>
  <si>
    <t xml:space="preserve">Seguimiento y control en el proceso de presentación de manifestacion  de interés para participar en procesos contractuales </t>
  </si>
  <si>
    <t>Posibilidad de que el funcionario juzgador tenga un interés particular en el proceso disciplinario, que pudiere influir indebidamente en su deber funcional, favoreciéndose a si mismo o a terceros.</t>
  </si>
  <si>
    <t>La omisión en la manifestación de impedimento o trámite adecuado de la recusación cuando se advierta la existencia de un interés particular en el proceso a cargo del funcionario.</t>
  </si>
  <si>
    <t xml:space="preserve">Toma de decisiones contrarias a la realidad procesal lo que generaría no sólo el inicio de nuevas investigaciones disciplinarias y/o penales, sino también la pérdida de la confianza por parte de los usuarios internos y externos. </t>
  </si>
  <si>
    <t xml:space="preserve">1. Responsable: Secretario General y/o cualquiera que advierta un conflicto de intereses. 2. Periodo: En el inicio de cada proceso disciplinario que sea trasladado a la Secretaría General para surtir la etapa de juzgamiento. 3. Propósito: Garantizar la trasparencia e imparcialidad en el proceso disciplinario en la etapa de juzgamiento. 4. Control: Análisis y evaluación de cada caso en particular antes de ser tramitado, a efectos de identificar posibles conflictos de intereses. 5. Desviación: Sanciones por parte de las entidades de control y configuración de nulidades procesales. 6. Soporte: Cada proceso disciplinario en etapa de juzgamiento. 
</t>
  </si>
  <si>
    <t>Identificación de causales de impedimentos o recusación</t>
  </si>
  <si>
    <t xml:space="preserve">Configuración de causales de conflicto de interés/Procesos radicados para trámite de juzgamiento </t>
  </si>
  <si>
    <t>Manifestación de conflicto de interés cuando haya lugar (La evidencia se encontrará en cada expediente disciplinario)</t>
  </si>
  <si>
    <t xml:space="preserve">Comunicación de la situación al superior jerarquico </t>
  </si>
  <si>
    <t xml:space="preserve"> Verificación de expedientes disciplinarios</t>
  </si>
  <si>
    <t>Manifestación de conflicto de interés cuando haya lugar</t>
  </si>
  <si>
    <t xml:space="preserve">Una vez revisado el Riesgo de Corrupción se evidencia que cuenta con los seis (6) pasos requeridos para el  control existente. Se hizo acompañamiento y oriento al lider del proceso para corregir en la calificación del riesgo inherente y residual  ya que la Evaluación del riesgo / Nivel, salia en el mismo % de calificación, y teniendo en cuenta que cuenta con un control bien implementado debe disminuir el factor de riesgo.                                    El lider del proceso manifiesta que  la evidencia  se encuentra en el archivo de la oficina , por si no se logra abrir el link  relacionado,  ya que es muy pesado los archivos y a veces no funciona.                        Se consolida y entrega a la oficina de control interno  para determinar las acciones correspondientes. </t>
  </si>
  <si>
    <t xml:space="preserve">Nuevo Riesgo de Corrupción en este proceso,  se evidencia que cuenta con los seis (6) pasos requeridos para el  control existente, desde la Guia Para La Administración Del Riesgo y adoptados para cada proceso de nuestra Entidad.                                                             Se hizo acompañamiento y oriento al lider del proceso para corregir en la calificación del riesgo inherente y residual  ya que la Evaluación del riesgo / Nivel, salia en el mismo % de calificación, y teniendo en cuenta que cuenta con un control bien implementado debe disminuir el factor de riesgo.  se reviso el indicador y se ajusto de manera más pertinente y medible.                                                    El lider manifiesta que  la evidencia  se puede  revisar en el expediente disciplinario que de lugar.                                                                          Se consolida y entrega a la oficina de control interno  para determinar las acciones correspondientes. </t>
  </si>
  <si>
    <t>Página: 2 de 2</t>
  </si>
  <si>
    <t>Control Disciplinario Interno</t>
  </si>
  <si>
    <t>Conocer, sustanciar e instruir de oficio, por denuncia, queja o informe de servidor público, los procesos disciplinarios  que se promuevan en contra de servidores y ex servidores de la entidad, de conformidad  con el Código General  Disciplinario.</t>
  </si>
  <si>
    <t xml:space="preserve">1. </t>
  </si>
  <si>
    <t>Oficina Control Disciplinario Interno.</t>
  </si>
  <si>
    <t>Posibilidad de que el funcionario instructor inobserve formal y material de las normas propias de la actuación y de los términos señalados para este fin por parte del operador disciplinario.</t>
  </si>
  <si>
    <t xml:space="preserve">La inobservancia formal y material de las normas propias de la actuación y Disciplinaria por parte del operador disciplinario. </t>
  </si>
  <si>
    <t>Responsabilidad por parte del operador disciplinario, que está sujeto a los parámetros descritos, así como a los deberes, prohibiciones y faltas que se establece el Codigo Gneral Disciplinario.</t>
  </si>
  <si>
    <t>Riesgo de cumplimiento</t>
  </si>
  <si>
    <t>1. Responsable: La Jefe de Control Disciplinario Interno.                               2. Periodicidad: Verificar mensualmente que el procedimiento disciplinario establecido se aplique o desarrolle de acuerdo a lo reglado en el Código General Disciplinario.                               3. Proposito:Cumplir con la relacion de los procesos disciplinario en curso, a través de cuadro en excel para verificara el cumplimiento de los terminos de ley en cada actuacion.                                      4.Control: Alimentacion del cuadro a medida que se avanza en el procedimiento disciplinario el cual contendrá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            5.Desviacion: En caso de no realizar el seguimiento y reportar informacion veraz podria el operador disciplinario incurrir en sancion diusciplinaria por parte del la Procuraduria Gneral de la Nacion.           6.Cuadro estadistico en excel y el informe presentado anualmente por parte de la Oficina de Control Interno de Gestion.</t>
  </si>
  <si>
    <t>Evitar el Riesgo</t>
  </si>
  <si>
    <t>1. Se rendirá Informe una vez al año a la Jefe de la Oficina de Control Interno de Gestión.                                            2. Se realizara cuadro en excel que contendrá la relación de los procesos disciplinarios que se encuentran en trámite la Oficina de Control Disciplinario Interno de Empresas Públicas del Quindío S.A. E.S.P, con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 a fin de reducir la posibilidad de error humano y elevar el cumplimiento formal y material de las normas propias del Código General Disciplinario del proceso.</t>
  </si>
  <si>
    <t xml:space="preserve">JEFE CONTROL DISCIPLINARIO INTERNO </t>
  </si>
  <si>
    <t>Procesos con segumiento en la Oficina de Control Disciplinario Interno/Procesos aperturados en la Oficina de Coltrol Disciplionario Interno.</t>
  </si>
  <si>
    <t xml:space="preserve">Las evidencias del cuadro estadistico realizado mesualmente reposaran en la  OCDI y el informe que se enviara a la Oficina de Control Interno de Gestion en el mes de Diciembre del año 2023.  </t>
  </si>
  <si>
    <r>
      <t xml:space="preserve">Reporte de la comisión de la conducta que la motiva. (Codigo Gneral Disciplinario, </t>
    </r>
    <r>
      <rPr>
        <sz val="9"/>
        <rFont val="Tahoma"/>
        <family val="2"/>
      </rPr>
      <t>artículos 23, 39 numerales 3,7,18; articulo 55 numeral 10 y articulo 104 numeral 10).</t>
    </r>
  </si>
  <si>
    <t>JHOANA CATALINA ACEVEDO PEREZ</t>
  </si>
  <si>
    <t>OFICIO CONTROL INTERNO DISCIPLINARIO (E)</t>
  </si>
  <si>
    <t xml:space="preserve">Nuevo Riesgo de Corrupción en este proceso,  se evidencia que cuenta con los seis (6) pasos requeridos para el  control existente, desde la Guia Para La Administración Del Riesgo y adoptados para cada proceso de nuestra Entidad.                                                             Se hizo acompañamiento y oriento al lider del proceso para realizar los ajustes pertinentes y adecuados  al control y a las Acciones Preventivas / Descripción de los controles y  Peso de la Acción (%).   También se apoyo en  la adecuación del indicador  que fuera medible.                                                                                                                                                                          Se consolida y entrega a la oficina de control interno  para determinar las acciones correspondientes. </t>
  </si>
  <si>
    <t xml:space="preserve"> 1. Seguimiento a lecturas 2.Instalación de medidores 3.Verificación de rutas de lecturas de municipios.                                                         4. Reuniones periodicas con el grupo de lectores</t>
  </si>
  <si>
    <t>Una vez revisado el Riesgo de Corrupción se evidencia que cuenta con los seis (6) puntos requeridos para el  control  existente.                                                                                     Se hizo acompañamiento y oriento al lider del proceso para realizar los ajustes pertinentes y adecuarlos  a las Acciones Preventivas / Descripción de los controles y  Peso de la Acción (%).                                                                                                                                                      Se recibe  soporte de evidencia de las acciones  realizadas por la primera Linea de Defensa como evidencia de seguimiento al control del riesgo, capacitación de la nueva APP- lectura, Acta de reunión lectores, Inducción y Reinducción a lectores, certificado de instalación de medidores, control de trabajo a lectores, evaluación de inducción y reinducción a lectores, seguimiento de lectura a lectores.                                    Se consolida y se notifica a la oficina de control interno para determinar las acciones correspondientes.</t>
  </si>
  <si>
    <t>1. Responsable: El Jefe de Oficina de Gestión Administrativa (Recursos Físicos). 2. Periodo: mensual. 3. Propósito: hacer un seguimiento al consumo real de las áreas y/o dependencias. 4. Control: Se alimentara constantemente el sistema con las entradas y salidas del almacén con el fin de verificar la distribución de los elementos suministrados. 5. Desviación: en caso de encontrar variaciones significativas de consumo, se hará visita de campo. 6. Soporte: informes mensuales de consumo.</t>
  </si>
  <si>
    <t>1. Responsable:  El Jefe de Oficina de Gestión Administrativa (Recursos Fisicos).
2. Periodo: 1 visita a un municipio por mes.
3. Proposito: verficiar en campo el estado de inventarios y destinación de los activos.
4. Control: Realizar visitas escalonadas y periodicas para hacer arqueos de inventarios, en las dependencias, coordinaciones y plantas.
5. Desviación: En caso de encontrar perdidas o faltantes se inciará el proceso correspondiente.
6. Soporte: Acta de visita y fotografías.</t>
  </si>
  <si>
    <t xml:space="preserve"> El Jefe de Oficina lleva control minucioso de todas las entradas y salidas del almacen de forma manual, mientras los ingenieros realicen los ajustes necesarios para ingresar el inventario en la plataforma NEXIS </t>
  </si>
  <si>
    <t>Realizar visitas a las coordinaciones,  para la actualización del inventario de cada oficina y asi velar por los bienes muebles e inmuebles de la Empresa.</t>
  </si>
  <si>
    <t>Se llevó a cabo mensualmente el control detallado de todas las entradas y salidas del proceso de Gestión Administrativa, en la parte de almacen.</t>
  </si>
  <si>
    <t>Se realizaron nuevas visitas a las coordinaciones (Circasia, Montenegro y Quimbaya), para la actualización del inventario de cada oficina y asi velar por los bienes muebles e inmuebles de la Empresa, se aprovecho las visitas realizadas para revisar las necesidades de cada oficina, y tratar de suplirlas, para esto se conto con la compañia de la Tecnico Administrativa y Financiera Lilia Selemin, contratista Profesional de Archivo Diana Lorena Uribe  y la Contratista Profesional Universitaria Andrea Gil</t>
  </si>
  <si>
    <t>Una vez revisado el Riesgo de Corrupción se evidencia que cuenta con los seis (6) puntos sugeridos desde la Guia para la administración del Riesgo en el  control existente.                              Se ajusto el control dado que se proyecta ingresar los inventarios a la plataforma NEXIS, de otra parte para este cuatrimestre se dejó unicamente una  Acción Preventiva /en la Descripción de los controles para el seguimiento del Riesgo.                                                                     Incluyeron  los soportes anexos para está acción.                       Se consolida y se reporta a la oficina de control interno de Gestión  para determinar las acciones correspondientes.</t>
  </si>
  <si>
    <t>Una vez revisado el Riesgo de Corrupción se evidencia que cuenta con los seis (6) puntos requeridos para el  control existente, desde lo sugerido por  la Guia Para La Administración Del Riesgo y adoptados para cada proceso de nuestra Entidad.                                                                                            El proceso adjunto los soportes de las acciones efectuadas para el cumplimiento de la acción de control.                                                                                                                                  Se consolida y se reporta a la oficina de control interno de Gestión para determinar las acciones correspondientes.</t>
  </si>
  <si>
    <t>Posibilidad de afectar las apropiaciones presupuestales con cargo a actividades inexistentes o no programadas por la Entidad, debido a la poca racionalización en el gasto, y seguimiento no oportuno ni apropiado de la ejecución presupuestal en curso, ocasionando un Déficit fiscal, la no suscripción de Convenios, deficiente Gestión, incumplimiento de metas y Rubros agotados antes de lo programado.</t>
  </si>
  <si>
    <t xml:space="preserve">Jerarquía de poder, operación o tramites manuales, alto nivel de tramites o solicitudes..
</t>
  </si>
  <si>
    <t>Déficit fiscal, deficiente Gestión, incumplimiento de metas, pérdida de credibilidad de la entidad.</t>
  </si>
  <si>
    <t xml:space="preserve">                                    INFORME                                   Las Evidencias tambien se envian en medio magnetico en CD y correo electronico planeacioninstitucional1@gmail.com</t>
  </si>
  <si>
    <t>REALIZAR REUNIONES CON LA GERENCIA Y JUNTA DIRECTIVA</t>
  </si>
  <si>
    <t xml:space="preserve">Se envía notificación  a la Oficina de sistemas de informacion  la creación, modificación e inactivación de usuarios de los aplicativos
</t>
  </si>
  <si>
    <t>se realiza la restauración de la información con la última copia de seguridad, de igual forma se notifica al responsable de la falta para realizar la acción de sanción según el nivel de la falta. Se realiza socialización de las politicas de seguridad de la entidad para reforzar los lineamientos en el manejo de las cuentas y acceso a la plataformas.</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</si>
  <si>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consolida y se notifica a la oficina de control interno  para determinar las acciones correspondientes.</t>
  </si>
  <si>
    <t>control de documentos firmados</t>
  </si>
  <si>
    <t xml:space="preserve">Por medio del código de barras y a través del lector, pueden ser ingresados los cupones de facturas que los usuarios pagan a diario y éstos son registrados automaticamente en el software comercial NEXIS. </t>
  </si>
  <si>
    <t xml:space="preserve">Los soportes de cupones de cada factura se encuentran en medio físico en cada municipio en su respectiva oficina.
El voucher queda para el usuario, como evidencia de la  constancia de pago. Si se requiere se puede imprimir una copia.                     Las Evidencias tambien se envian en medio magnetico en CD y correo electronico planeacioninstitucional1@gmail.com                                                                                                                                                          </t>
  </si>
  <si>
    <t>Comprobantes, cheques.                  Las Evidencias tambien se envian en medio magnetico en CD y correo electronico planeacioninstitucional1@gmail.com</t>
  </si>
  <si>
    <t>Una vez revisado el Riesgo de Corrupción se evidencia que cuenta con los seis (6) puntos requeridos para el  control  existente, los cuales fueron sugeridos por la Guia Para La Administración Del Riesgo y adoptados para cada proceso de nuestra Entidad.                                                                                          Para este cuatrimestre se cuenta con este riesgo ajustado en su redacción para mejor pertinencia y eficacia, al igual que se ajustan la causa el efecto y lo que dio lugar.                                      Se evidencia   como seguimiento de control al riesgo el  informe extraido del sistema.                                                                                        Se consolida y se notifica a la oficina de control interno  para determinar las acciones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</si>
</sst>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Tahoma"/>
      <family val="2"/>
    </font>
    <font>
      <b/>
      <sz val="14"/>
      <color indexed="8"/>
      <name val="Tahoma"/>
      <family val="2"/>
    </font>
    <font>
      <b/>
      <sz val="14"/>
      <name val="Tahoma"/>
      <family val="2"/>
    </font>
    <font>
      <sz val="14"/>
      <color theme="1"/>
      <name val="Tahoma"/>
      <family val="2"/>
    </font>
    <font>
      <sz val="14"/>
      <color indexed="8"/>
      <name val="Tahoma"/>
      <family val="2"/>
    </font>
    <font>
      <sz val="11"/>
      <color theme="0"/>
      <name val="Tahoma"/>
      <family val="2"/>
    </font>
    <font>
      <sz val="10"/>
      <name val="Arial"/>
      <family val="2"/>
    </font>
    <font>
      <b/>
      <sz val="11"/>
      <name val="Tahoma"/>
      <family val="2"/>
    </font>
    <font>
      <b/>
      <sz val="9"/>
      <name val="Tahoma"/>
      <family val="2"/>
    </font>
    <font>
      <sz val="9"/>
      <color indexed="81"/>
      <name val="Tahoma"/>
      <family val="2"/>
    </font>
    <font>
      <b/>
      <sz val="9"/>
      <color indexed="81"/>
      <name val="Tahoma"/>
      <family val="2"/>
    </font>
    <font>
      <sz val="9"/>
      <color theme="1"/>
      <name val="Tahoma"/>
      <family val="2"/>
    </font>
    <font>
      <b/>
      <sz val="9"/>
      <color indexed="8"/>
      <name val="Tahoma"/>
      <family val="2"/>
    </font>
    <font>
      <sz val="9"/>
      <color indexed="8"/>
      <name val="Tahoma"/>
      <family val="2"/>
    </font>
    <font>
      <b/>
      <sz val="9"/>
      <color theme="1"/>
      <name val="Tahoma"/>
      <family val="2"/>
    </font>
    <font>
      <sz val="11"/>
      <color indexed="8"/>
      <name val="Tahoma"/>
      <family val="2"/>
    </font>
    <font>
      <b/>
      <sz val="11"/>
      <color theme="1"/>
      <name val="Tahoma"/>
      <family val="2"/>
    </font>
    <font>
      <sz val="10"/>
      <color theme="1"/>
      <name val="Tahoma"/>
      <family val="2"/>
    </font>
    <font>
      <b/>
      <sz val="11"/>
      <color indexed="8"/>
      <name val="Tahoma"/>
      <family val="2"/>
    </font>
    <font>
      <sz val="9"/>
      <name val="Tahoma"/>
      <family val="2"/>
    </font>
    <font>
      <sz val="9"/>
      <color rgb="FFFF0000"/>
      <name val="Tahoma"/>
      <family val="2"/>
    </font>
    <font>
      <sz val="9"/>
      <color theme="1"/>
      <name val="Calibri"/>
      <family val="2"/>
      <scheme val="minor"/>
    </font>
    <font>
      <sz val="11"/>
      <name val="Tahoma"/>
      <family val="2"/>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0" fontId="7" fillId="0" borderId="0"/>
    <xf numFmtId="0" fontId="7" fillId="0" borderId="0"/>
  </cellStyleXfs>
  <cellXfs count="318">
    <xf numFmtId="0" fontId="0" fillId="0" borderId="0" xfId="0"/>
    <xf numFmtId="0" fontId="1" fillId="0" borderId="0" xfId="0" applyFont="1"/>
    <xf numFmtId="0" fontId="2" fillId="2" borderId="1" xfId="0" applyFont="1" applyFill="1" applyBorder="1" applyAlignment="1">
      <alignment horizontal="center" vertical="center" wrapText="1" readingOrder="1"/>
    </xf>
    <xf numFmtId="0" fontId="4" fillId="0" borderId="0" xfId="0" applyFont="1"/>
    <xf numFmtId="0" fontId="5" fillId="3" borderId="1" xfId="0" applyFont="1" applyFill="1" applyBorder="1" applyAlignment="1">
      <alignment horizontal="justify" vertical="center" wrapText="1" readingOrder="1"/>
    </xf>
    <xf numFmtId="0" fontId="5" fillId="5" borderId="1" xfId="0" applyFont="1" applyFill="1" applyBorder="1" applyAlignment="1">
      <alignment horizontal="justify" vertical="center" wrapText="1" readingOrder="1"/>
    </xf>
    <xf numFmtId="0" fontId="2" fillId="2" borderId="6" xfId="0" applyFont="1" applyFill="1" applyBorder="1" applyAlignment="1">
      <alignment horizontal="center" wrapText="1" readingOrder="1"/>
    </xf>
    <xf numFmtId="0" fontId="2" fillId="2" borderId="6" xfId="0" applyFont="1" applyFill="1" applyBorder="1" applyAlignment="1">
      <alignment horizontal="center" vertical="center" wrapText="1" readingOrder="1"/>
    </xf>
    <xf numFmtId="0" fontId="1" fillId="6" borderId="0" xfId="0" applyFont="1" applyFill="1"/>
    <xf numFmtId="0" fontId="6" fillId="6" borderId="0" xfId="0" applyFont="1" applyFill="1"/>
    <xf numFmtId="0" fontId="4" fillId="6" borderId="0" xfId="0" applyFont="1" applyFill="1"/>
    <xf numFmtId="0" fontId="1" fillId="6" borderId="1" xfId="0" applyFont="1" applyFill="1" applyBorder="1" applyAlignment="1">
      <alignment horizontal="center" vertical="center"/>
    </xf>
    <xf numFmtId="0" fontId="1" fillId="0" borderId="0" xfId="0" applyFont="1" applyAlignment="1">
      <alignment vertical="center"/>
    </xf>
    <xf numFmtId="0" fontId="5" fillId="7" borderId="1" xfId="0" applyFont="1" applyFill="1" applyBorder="1" applyAlignment="1">
      <alignment horizontal="justify" vertical="center" wrapText="1" readingOrder="1"/>
    </xf>
    <xf numFmtId="0" fontId="1" fillId="6" borderId="13" xfId="0" applyFont="1" applyFill="1" applyBorder="1" applyAlignment="1">
      <alignment horizontal="center" vertical="center"/>
    </xf>
    <xf numFmtId="0" fontId="8" fillId="8" borderId="14" xfId="0" applyFont="1" applyFill="1" applyBorder="1" applyAlignment="1">
      <alignment horizontal="center" vertical="center"/>
    </xf>
    <xf numFmtId="0" fontId="1" fillId="6" borderId="22" xfId="0" applyFont="1" applyFill="1" applyBorder="1"/>
    <xf numFmtId="0" fontId="1" fillId="6" borderId="0" xfId="0" applyFont="1" applyFill="1" applyBorder="1"/>
    <xf numFmtId="0" fontId="1" fillId="6" borderId="23" xfId="0" applyFont="1" applyFill="1" applyBorder="1"/>
    <xf numFmtId="0" fontId="2" fillId="2" borderId="13" xfId="0" applyFont="1" applyFill="1" applyBorder="1" applyAlignment="1">
      <alignment horizontal="center" vertical="center" wrapText="1" readingOrder="1"/>
    </xf>
    <xf numFmtId="0" fontId="5" fillId="4" borderId="14" xfId="0" applyFont="1" applyFill="1" applyBorder="1" applyAlignment="1">
      <alignment horizontal="justify" vertical="center" wrapText="1" readingOrder="1"/>
    </xf>
    <xf numFmtId="0" fontId="5" fillId="7" borderId="14" xfId="0" applyFont="1" applyFill="1" applyBorder="1" applyAlignment="1">
      <alignment horizontal="justify" vertical="center" wrapText="1" readingOrder="1"/>
    </xf>
    <xf numFmtId="0" fontId="5" fillId="5" borderId="14" xfId="0" applyFont="1" applyFill="1" applyBorder="1" applyAlignment="1">
      <alignment horizontal="justify" vertical="center" wrapText="1" readingOrder="1"/>
    </xf>
    <xf numFmtId="0" fontId="3" fillId="2" borderId="24" xfId="0" applyFont="1" applyFill="1" applyBorder="1" applyAlignment="1">
      <alignment wrapText="1"/>
    </xf>
    <xf numFmtId="0" fontId="2" fillId="2" borderId="25" xfId="0" applyFont="1" applyFill="1" applyBorder="1" applyAlignment="1">
      <alignment horizontal="center" vertical="center" wrapText="1" readingOrder="1"/>
    </xf>
    <xf numFmtId="0" fontId="3" fillId="2" borderId="20" xfId="0" applyFont="1" applyFill="1" applyBorder="1" applyAlignment="1">
      <alignment wrapText="1"/>
    </xf>
    <xf numFmtId="0" fontId="2" fillId="2" borderId="21" xfId="0" applyFont="1" applyFill="1" applyBorder="1" applyAlignment="1">
      <alignment horizontal="center" wrapText="1" readingOrder="1"/>
    </xf>
    <xf numFmtId="0" fontId="2" fillId="2" borderId="26" xfId="0" applyFont="1" applyFill="1" applyBorder="1" applyAlignment="1">
      <alignment horizontal="center" wrapText="1" readingOrder="1"/>
    </xf>
    <xf numFmtId="0" fontId="15" fillId="0" borderId="19" xfId="0" applyFont="1" applyBorder="1" applyAlignment="1">
      <alignment horizontal="left" vertical="center"/>
    </xf>
    <xf numFmtId="0" fontId="15" fillId="0" borderId="9" xfId="0" applyFont="1" applyBorder="1" applyAlignment="1">
      <alignment horizontal="left" vertical="center"/>
    </xf>
    <xf numFmtId="0" fontId="12" fillId="0" borderId="9" xfId="0" applyFont="1" applyBorder="1" applyAlignment="1">
      <alignment horizontal="left" vertical="center"/>
    </xf>
    <xf numFmtId="0" fontId="12" fillId="0"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xf numFmtId="0" fontId="12" fillId="6" borderId="1" xfId="0" applyFont="1" applyFill="1" applyBorder="1"/>
    <xf numFmtId="0" fontId="9" fillId="8" borderId="1" xfId="0" applyFont="1" applyFill="1" applyBorder="1" applyAlignment="1">
      <alignment vertical="center" wrapText="1"/>
    </xf>
    <xf numFmtId="0" fontId="9" fillId="10" borderId="10" xfId="0" applyFont="1" applyFill="1" applyBorder="1" applyAlignment="1">
      <alignment vertical="center" wrapText="1"/>
    </xf>
    <xf numFmtId="0" fontId="9" fillId="10" borderId="12" xfId="0" applyFont="1" applyFill="1" applyBorder="1" applyAlignment="1">
      <alignment horizontal="center" vertical="center" wrapText="1"/>
    </xf>
    <xf numFmtId="0" fontId="1" fillId="6" borderId="0" xfId="0" applyFont="1" applyFill="1" applyAlignment="1">
      <alignment vertical="center"/>
    </xf>
    <xf numFmtId="0" fontId="1" fillId="6" borderId="0" xfId="0" applyFont="1" applyFill="1" applyAlignment="1">
      <alignment horizontal="center" vertical="center"/>
    </xf>
    <xf numFmtId="0" fontId="12" fillId="0" borderId="15" xfId="0" applyFont="1" applyBorder="1" applyAlignment="1">
      <alignment vertical="center"/>
    </xf>
    <xf numFmtId="0" fontId="9" fillId="8" borderId="7" xfId="0" applyFont="1" applyFill="1" applyBorder="1" applyAlignment="1">
      <alignment vertical="center" wrapText="1"/>
    </xf>
    <xf numFmtId="0" fontId="0" fillId="0" borderId="0" xfId="0" applyBorder="1"/>
    <xf numFmtId="0" fontId="1" fillId="6" borderId="0" xfId="0" applyFont="1" applyFill="1" applyBorder="1" applyAlignment="1">
      <alignment vertical="center" wrapText="1"/>
    </xf>
    <xf numFmtId="0" fontId="12" fillId="6"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9" fillId="8" borderId="15"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2" fillId="0" borderId="30"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9" fillId="8" borderId="38"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1" xfId="0" quotePrefix="1" applyFont="1" applyFill="1" applyBorder="1" applyAlignment="1">
      <alignment horizontal="center" vertical="center" wrapText="1"/>
    </xf>
    <xf numFmtId="0" fontId="12" fillId="6" borderId="40" xfId="0" applyFont="1" applyFill="1" applyBorder="1" applyAlignment="1">
      <alignment horizontal="left" vertical="center" wrapText="1"/>
    </xf>
    <xf numFmtId="0" fontId="12" fillId="0" borderId="40"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xf>
    <xf numFmtId="0" fontId="17" fillId="0" borderId="19" xfId="0" applyFont="1" applyBorder="1" applyAlignment="1">
      <alignment horizontal="left" vertical="center"/>
    </xf>
    <xf numFmtId="0" fontId="17" fillId="0" borderId="9" xfId="0" applyFont="1" applyBorder="1" applyAlignment="1">
      <alignment horizontal="left" vertical="center"/>
    </xf>
    <xf numFmtId="0" fontId="1" fillId="0" borderId="9" xfId="0" applyFont="1" applyBorder="1" applyAlignment="1">
      <alignment horizontal="left" vertical="center"/>
    </xf>
    <xf numFmtId="0" fontId="1" fillId="0" borderId="2" xfId="0" applyFont="1" applyBorder="1" applyAlignment="1">
      <alignment horizontal="left" vertical="center"/>
    </xf>
    <xf numFmtId="0" fontId="1" fillId="0" borderId="3" xfId="0" applyFont="1" applyFill="1" applyBorder="1" applyAlignment="1">
      <alignment horizontal="center" vertical="center"/>
    </xf>
    <xf numFmtId="0" fontId="1" fillId="0" borderId="0" xfId="0" applyFont="1" applyBorder="1" applyAlignment="1">
      <alignment horizontal="left" vertical="center"/>
    </xf>
    <xf numFmtId="0" fontId="0" fillId="0" borderId="0" xfId="0" applyAlignment="1">
      <alignment horizontal="center" vertical="center"/>
    </xf>
    <xf numFmtId="0" fontId="12" fillId="0" borderId="1" xfId="0" applyFont="1" applyBorder="1" applyAlignment="1">
      <alignment horizontal="center" vertical="center" wrapText="1"/>
    </xf>
    <xf numFmtId="0" fontId="0" fillId="0" borderId="0" xfId="0" applyAlignment="1">
      <alignment wrapText="1"/>
    </xf>
    <xf numFmtId="0" fontId="15" fillId="0" borderId="3" xfId="0" applyFont="1" applyBorder="1" applyAlignment="1">
      <alignment horizontal="left" vertical="center"/>
    </xf>
    <xf numFmtId="0" fontId="12" fillId="6" borderId="44" xfId="0" quotePrefix="1" applyFont="1" applyFill="1" applyBorder="1" applyAlignment="1">
      <alignment horizontal="center" vertical="center" wrapText="1"/>
    </xf>
    <xf numFmtId="0" fontId="12" fillId="6" borderId="1" xfId="0" applyFont="1" applyFill="1" applyBorder="1" applyAlignment="1">
      <alignment horizontal="center"/>
    </xf>
    <xf numFmtId="0" fontId="12" fillId="6" borderId="0" xfId="0" applyFont="1" applyFill="1" applyBorder="1" applyAlignment="1">
      <alignment horizontal="left" vertical="center" wrapText="1"/>
    </xf>
    <xf numFmtId="0" fontId="12" fillId="6"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12" fillId="6" borderId="4"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8" borderId="7" xfId="0" applyFont="1" applyFill="1" applyBorder="1" applyAlignment="1">
      <alignment horizontal="center" vertical="center" wrapText="1"/>
    </xf>
    <xf numFmtId="0" fontId="15" fillId="0" borderId="1" xfId="0" applyFont="1" applyBorder="1" applyAlignment="1">
      <alignment horizontal="left" vertical="center"/>
    </xf>
    <xf numFmtId="0" fontId="0" fillId="0" borderId="0" xfId="0" applyAlignment="1">
      <alignment horizontal="center" vertical="center" wrapText="1"/>
    </xf>
    <xf numFmtId="0" fontId="9" fillId="8" borderId="15" xfId="0" applyFont="1" applyFill="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Border="1" applyAlignment="1">
      <alignment horizontal="left" vertical="center"/>
    </xf>
    <xf numFmtId="0" fontId="12" fillId="0" borderId="0" xfId="0" applyFont="1" applyBorder="1" applyAlignment="1">
      <alignment vertical="center"/>
    </xf>
    <xf numFmtId="0" fontId="20" fillId="6" borderId="1"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20" fillId="6" borderId="1" xfId="0" applyFont="1" applyFill="1" applyBorder="1" applyAlignment="1">
      <alignment vertical="center" wrapText="1"/>
    </xf>
    <xf numFmtId="0" fontId="20" fillId="6" borderId="0" xfId="0" applyFont="1" applyFill="1" applyBorder="1" applyAlignment="1">
      <alignment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1" xfId="0" applyFont="1" applyFill="1" applyBorder="1" applyAlignment="1">
      <alignment horizontal="center" wrapText="1"/>
    </xf>
    <xf numFmtId="0" fontId="21" fillId="6" borderId="8" xfId="0" applyFont="1" applyFill="1" applyBorder="1" applyAlignment="1">
      <alignment horizontal="center" vertical="center" wrapText="1"/>
    </xf>
    <xf numFmtId="0" fontId="12" fillId="6" borderId="1" xfId="0" applyFont="1" applyFill="1" applyBorder="1" applyAlignment="1">
      <alignment vertical="center" wrapText="1"/>
    </xf>
    <xf numFmtId="0" fontId="12" fillId="6" borderId="18" xfId="0" applyFont="1" applyFill="1" applyBorder="1" applyAlignment="1">
      <alignment vertical="center" wrapText="1"/>
    </xf>
    <xf numFmtId="14" fontId="12" fillId="6" borderId="1" xfId="0" applyNumberFormat="1" applyFont="1" applyFill="1" applyBorder="1" applyAlignment="1">
      <alignment vertical="center" wrapText="1"/>
    </xf>
    <xf numFmtId="0" fontId="12" fillId="6" borderId="1" xfId="0" applyFont="1" applyFill="1" applyBorder="1" applyAlignment="1">
      <alignment vertical="center"/>
    </xf>
    <xf numFmtId="0" fontId="22" fillId="6" borderId="1" xfId="0" applyFont="1" applyFill="1" applyBorder="1"/>
    <xf numFmtId="0" fontId="20" fillId="0" borderId="40" xfId="0" applyFont="1" applyBorder="1" applyAlignment="1">
      <alignment horizontal="center" vertical="center" wrapText="1"/>
    </xf>
    <xf numFmtId="9" fontId="12" fillId="6" borderId="8" xfId="0" applyNumberFormat="1" applyFont="1" applyFill="1" applyBorder="1" applyAlignment="1">
      <alignment horizontal="center" vertical="center" wrapText="1"/>
    </xf>
    <xf numFmtId="0" fontId="23" fillId="6" borderId="8" xfId="0" applyFont="1" applyFill="1" applyBorder="1" applyAlignment="1">
      <alignment vertical="center" wrapText="1"/>
    </xf>
    <xf numFmtId="9" fontId="20" fillId="6" borderId="1" xfId="0" applyNumberFormat="1" applyFont="1" applyFill="1" applyBorder="1" applyAlignment="1">
      <alignment horizontal="center" vertical="center" wrapText="1"/>
    </xf>
    <xf numFmtId="0" fontId="20" fillId="6" borderId="1" xfId="0" applyFont="1" applyFill="1" applyBorder="1" applyAlignment="1">
      <alignment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9" fillId="8" borderId="1"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0" borderId="8" xfId="0" applyFont="1" applyBorder="1" applyAlignment="1">
      <alignment horizontal="center" vertical="center" wrapText="1"/>
    </xf>
    <xf numFmtId="14" fontId="12" fillId="6" borderId="8"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12" fillId="6" borderId="39" xfId="0" quotePrefix="1" applyFont="1" applyFill="1" applyBorder="1" applyAlignment="1">
      <alignment horizontal="center" vertical="center" wrapText="1"/>
    </xf>
    <xf numFmtId="0" fontId="12" fillId="6" borderId="8" xfId="0" applyFont="1" applyFill="1" applyBorder="1" applyAlignment="1">
      <alignment horizontal="left" vertical="center" wrapText="1"/>
    </xf>
    <xf numFmtId="0" fontId="20" fillId="0" borderId="40" xfId="0" applyFont="1" applyFill="1" applyBorder="1" applyAlignment="1">
      <alignment horizontal="left" vertical="top" wrapText="1"/>
    </xf>
    <xf numFmtId="0" fontId="12" fillId="0" borderId="40" xfId="0" applyFont="1" applyFill="1" applyBorder="1" applyAlignment="1">
      <alignment horizontal="center" vertical="center" wrapText="1"/>
    </xf>
    <xf numFmtId="0" fontId="20" fillId="0" borderId="1" xfId="0" applyFont="1" applyFill="1" applyBorder="1" applyAlignment="1">
      <alignment vertical="top" wrapText="1"/>
    </xf>
    <xf numFmtId="0" fontId="12" fillId="6" borderId="8" xfId="0" applyFont="1" applyFill="1" applyBorder="1" applyAlignment="1">
      <alignment vertical="center" wrapText="1"/>
    </xf>
    <xf numFmtId="0" fontId="12" fillId="6" borderId="54" xfId="0" applyFont="1" applyFill="1" applyBorder="1" applyAlignment="1">
      <alignment vertical="center" wrapText="1"/>
    </xf>
    <xf numFmtId="0" fontId="12" fillId="0" borderId="8" xfId="0" applyFont="1" applyFill="1" applyBorder="1" applyAlignment="1">
      <alignment vertical="center" wrapText="1"/>
    </xf>
    <xf numFmtId="0" fontId="12" fillId="6" borderId="0" xfId="0" applyFont="1" applyFill="1" applyBorder="1" applyAlignment="1">
      <alignment vertical="center" wrapText="1"/>
    </xf>
    <xf numFmtId="0" fontId="12" fillId="6" borderId="8" xfId="0" applyFont="1" applyFill="1" applyBorder="1" applyAlignment="1">
      <alignment horizontal="center" vertical="center" wrapText="1"/>
    </xf>
    <xf numFmtId="9" fontId="12" fillId="6" borderId="8" xfId="0" applyNumberFormat="1" applyFont="1" applyFill="1" applyBorder="1" applyAlignment="1">
      <alignment horizontal="center" vertical="center" wrapText="1"/>
    </xf>
    <xf numFmtId="14" fontId="12" fillId="6" borderId="8"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14" fontId="12" fillId="6" borderId="18" xfId="0" applyNumberFormat="1" applyFont="1" applyFill="1" applyBorder="1" applyAlignment="1">
      <alignment horizontal="center" vertical="center" wrapText="1"/>
    </xf>
    <xf numFmtId="0" fontId="23" fillId="6" borderId="1" xfId="0" applyFont="1" applyFill="1" applyBorder="1" applyAlignment="1">
      <alignment horizontal="center" vertical="center" wrapText="1"/>
    </xf>
    <xf numFmtId="14" fontId="12" fillId="6" borderId="11" xfId="0" applyNumberFormat="1" applyFont="1" applyFill="1" applyBorder="1" applyAlignment="1">
      <alignment vertical="center" wrapText="1"/>
    </xf>
    <xf numFmtId="0" fontId="1" fillId="0" borderId="10" xfId="0" applyFont="1" applyBorder="1" applyAlignment="1">
      <alignment horizontal="center"/>
    </xf>
    <xf numFmtId="0" fontId="1" fillId="0" borderId="13" xfId="0" applyFont="1" applyBorder="1" applyAlignment="1">
      <alignment horizontal="center"/>
    </xf>
    <xf numFmtId="0" fontId="3" fillId="2" borderId="4" xfId="0" applyFont="1" applyFill="1" applyBorder="1" applyAlignment="1">
      <alignment horizontal="center" vertical="center" wrapText="1" readingOrder="1"/>
    </xf>
    <xf numFmtId="0" fontId="3" fillId="2" borderId="5" xfId="0" applyFont="1" applyFill="1" applyBorder="1" applyAlignment="1">
      <alignment horizontal="center" vertical="center" wrapText="1" readingOrder="1"/>
    </xf>
    <xf numFmtId="0" fontId="3" fillId="2" borderId="16" xfId="0" applyFont="1" applyFill="1" applyBorder="1" applyAlignment="1">
      <alignment horizontal="center" vertical="center" wrapText="1" readingOrder="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12" fillId="0" borderId="0" xfId="0" applyFont="1" applyFill="1" applyAlignment="1">
      <alignment horizontal="center" vertical="center"/>
    </xf>
    <xf numFmtId="0" fontId="0" fillId="0" borderId="0" xfId="0"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7" xfId="0" applyFont="1" applyFill="1" applyBorder="1" applyAlignment="1">
      <alignment horizontal="center" wrapText="1"/>
    </xf>
    <xf numFmtId="0" fontId="12" fillId="6" borderId="8" xfId="0" applyFont="1" applyFill="1" applyBorder="1" applyAlignment="1">
      <alignment horizontal="center" wrapText="1"/>
    </xf>
    <xf numFmtId="14" fontId="12" fillId="6" borderId="7" xfId="0" applyNumberFormat="1" applyFont="1" applyFill="1" applyBorder="1" applyAlignment="1">
      <alignment horizontal="center" vertical="center"/>
    </xf>
    <xf numFmtId="14" fontId="12" fillId="6" borderId="8" xfId="0" applyNumberFormat="1" applyFont="1" applyFill="1" applyBorder="1" applyAlignment="1">
      <alignment horizontal="center" vertical="center"/>
    </xf>
    <xf numFmtId="14" fontId="12" fillId="6" borderId="7" xfId="0" applyNumberFormat="1" applyFont="1" applyFill="1" applyBorder="1" applyAlignment="1">
      <alignment horizontal="center" vertical="center" wrapText="1"/>
    </xf>
    <xf numFmtId="14" fontId="12" fillId="6" borderId="8" xfId="0" applyNumberFormat="1"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12" fillId="6" borderId="7" xfId="0" applyFont="1" applyFill="1" applyBorder="1" applyAlignment="1">
      <alignment horizontal="center" vertical="center"/>
    </xf>
    <xf numFmtId="0" fontId="12" fillId="6" borderId="8" xfId="0" applyFont="1" applyFill="1" applyBorder="1" applyAlignment="1">
      <alignment horizontal="center" vertical="center"/>
    </xf>
    <xf numFmtId="0" fontId="0" fillId="0" borderId="1" xfId="0" applyBorder="1" applyAlignment="1">
      <alignment horizontal="center" wrapText="1"/>
    </xf>
    <xf numFmtId="0" fontId="14" fillId="0" borderId="1" xfId="0" applyFont="1" applyBorder="1" applyAlignment="1">
      <alignment horizontal="center" vertical="center" wrapText="1"/>
    </xf>
    <xf numFmtId="0" fontId="12" fillId="6" borderId="7" xfId="0" quotePrefix="1" applyFont="1" applyFill="1" applyBorder="1" applyAlignment="1">
      <alignment horizontal="center" vertical="center"/>
    </xf>
    <xf numFmtId="0" fontId="12" fillId="6" borderId="9" xfId="0" quotePrefix="1" applyFont="1" applyFill="1" applyBorder="1" applyAlignment="1">
      <alignment horizontal="center" vertical="center"/>
    </xf>
    <xf numFmtId="0" fontId="12" fillId="6" borderId="8" xfId="0" quotePrefix="1" applyFont="1" applyFill="1" applyBorder="1" applyAlignment="1">
      <alignment horizontal="center" vertical="center"/>
    </xf>
    <xf numFmtId="0" fontId="1" fillId="0" borderId="11" xfId="0" applyFont="1" applyBorder="1" applyAlignment="1">
      <alignment horizontal="center"/>
    </xf>
    <xf numFmtId="0" fontId="13"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3" xfId="0" applyFont="1" applyBorder="1" applyAlignment="1">
      <alignment horizontal="center" vertical="center"/>
    </xf>
    <xf numFmtId="0" fontId="12" fillId="0" borderId="1" xfId="0" applyFont="1" applyBorder="1" applyAlignment="1">
      <alignment horizontal="center" vertical="center"/>
    </xf>
    <xf numFmtId="0" fontId="9" fillId="8" borderId="11"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5" fillId="0" borderId="13"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15" xfId="0" applyFont="1" applyBorder="1" applyAlignment="1">
      <alignment horizontal="left" vertical="center"/>
    </xf>
    <xf numFmtId="0" fontId="12" fillId="10" borderId="28" xfId="0" applyFont="1" applyFill="1" applyBorder="1" applyAlignment="1">
      <alignment horizontal="center" vertical="center"/>
    </xf>
    <xf numFmtId="0" fontId="12" fillId="10" borderId="33" xfId="0" applyFont="1" applyFill="1" applyBorder="1" applyAlignment="1">
      <alignment horizontal="center" vertical="center"/>
    </xf>
    <xf numFmtId="0" fontId="12" fillId="10" borderId="34" xfId="0"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9" borderId="11" xfId="2" applyFont="1" applyFill="1" applyBorder="1" applyAlignment="1">
      <alignment horizontal="center" vertical="center" wrapText="1"/>
    </xf>
    <xf numFmtId="0" fontId="12" fillId="6" borderId="9"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2" fillId="6" borderId="9" xfId="0" applyFont="1" applyFill="1" applyBorder="1" applyAlignment="1">
      <alignment horizontal="center" vertical="center"/>
    </xf>
    <xf numFmtId="0" fontId="9" fillId="8" borderId="28"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10" borderId="1" xfId="0" applyFont="1" applyFill="1" applyBorder="1" applyAlignment="1">
      <alignment horizontal="center" vertical="center" wrapText="1"/>
    </xf>
    <xf numFmtId="14" fontId="12" fillId="0" borderId="7" xfId="0" applyNumberFormat="1" applyFont="1" applyBorder="1" applyAlignment="1">
      <alignment horizontal="center" vertical="center" wrapText="1"/>
    </xf>
    <xf numFmtId="14" fontId="12" fillId="0" borderId="9"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0" fontId="12" fillId="0" borderId="9" xfId="0" applyFont="1" applyBorder="1" applyAlignment="1">
      <alignment horizontal="center" vertical="center" wrapText="1"/>
    </xf>
    <xf numFmtId="9" fontId="12" fillId="6" borderId="7" xfId="0" applyNumberFormat="1" applyFont="1" applyFill="1" applyBorder="1" applyAlignment="1">
      <alignment horizontal="center" vertical="center" wrapText="1"/>
    </xf>
    <xf numFmtId="0" fontId="12" fillId="6" borderId="9" xfId="0" applyFont="1" applyFill="1" applyBorder="1" applyAlignment="1">
      <alignment horizontal="center" wrapText="1"/>
    </xf>
    <xf numFmtId="9" fontId="12" fillId="6" borderId="8" xfId="0" applyNumberFormat="1" applyFont="1" applyFill="1" applyBorder="1" applyAlignment="1">
      <alignment horizontal="center" vertical="center" wrapText="1"/>
    </xf>
    <xf numFmtId="0" fontId="15" fillId="6" borderId="0" xfId="0" applyFont="1" applyFill="1" applyAlignment="1"/>
    <xf numFmtId="0" fontId="12" fillId="0" borderId="0" xfId="0" applyFont="1" applyAlignment="1">
      <alignment horizontal="center" vertical="center" wrapText="1"/>
    </xf>
    <xf numFmtId="0" fontId="9" fillId="8" borderId="8" xfId="0" applyFont="1" applyFill="1" applyBorder="1" applyAlignment="1">
      <alignment horizontal="center" vertical="center" wrapText="1"/>
    </xf>
    <xf numFmtId="0" fontId="12" fillId="6" borderId="0" xfId="0" applyFont="1" applyFill="1" applyAlignment="1"/>
    <xf numFmtId="0" fontId="9" fillId="8" borderId="15"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12" fillId="0" borderId="15" xfId="0" applyFont="1" applyBorder="1" applyAlignment="1">
      <alignment horizontal="left" vertical="center"/>
    </xf>
    <xf numFmtId="0" fontId="20" fillId="6" borderId="0" xfId="0" applyFont="1" applyFill="1" applyAlignment="1">
      <alignment horizontal="center" vertical="center"/>
    </xf>
    <xf numFmtId="14" fontId="12" fillId="6" borderId="9" xfId="0" applyNumberFormat="1" applyFont="1" applyFill="1" applyBorder="1" applyAlignment="1">
      <alignment horizontal="center" vertical="center"/>
    </xf>
    <xf numFmtId="14" fontId="12" fillId="6" borderId="9"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6" borderId="18" xfId="0" applyFont="1" applyFill="1" applyBorder="1" applyAlignment="1">
      <alignment horizontal="center" vertical="center"/>
    </xf>
    <xf numFmtId="0" fontId="12" fillId="6" borderId="21" xfId="0" applyFont="1" applyFill="1" applyBorder="1" applyAlignment="1">
      <alignment horizontal="center" vertical="center"/>
    </xf>
    <xf numFmtId="0" fontId="12" fillId="6" borderId="1" xfId="0" applyFont="1" applyFill="1" applyBorder="1" applyAlignment="1">
      <alignment horizontal="center" vertical="center" wrapText="1"/>
    </xf>
    <xf numFmtId="0" fontId="20" fillId="0" borderId="7"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9" fontId="20" fillId="6" borderId="9" xfId="0" applyNumberFormat="1" applyFont="1" applyFill="1" applyBorder="1" applyAlignment="1">
      <alignment horizontal="center" vertical="center"/>
    </xf>
    <xf numFmtId="9" fontId="20" fillId="6" borderId="8" xfId="0" applyNumberFormat="1" applyFont="1" applyFill="1" applyBorder="1" applyAlignment="1">
      <alignment horizontal="center" vertical="center"/>
    </xf>
    <xf numFmtId="0" fontId="9" fillId="10" borderId="4"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12" fillId="6" borderId="29" xfId="0" quotePrefix="1" applyFont="1" applyFill="1" applyBorder="1" applyAlignment="1">
      <alignment horizontal="center" vertical="center"/>
    </xf>
    <xf numFmtId="0" fontId="12" fillId="6" borderId="19" xfId="0" quotePrefix="1" applyFont="1" applyFill="1" applyBorder="1" applyAlignment="1">
      <alignment horizontal="center" vertical="center"/>
    </xf>
    <xf numFmtId="0" fontId="12" fillId="6" borderId="20" xfId="0" quotePrefix="1" applyFont="1" applyFill="1" applyBorder="1" applyAlignment="1">
      <alignment horizontal="center" vertical="center"/>
    </xf>
    <xf numFmtId="0" fontId="9" fillId="8" borderId="2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9" borderId="45" xfId="2" applyFont="1" applyFill="1" applyBorder="1" applyAlignment="1">
      <alignment horizontal="center" vertical="center" wrapText="1"/>
    </xf>
    <xf numFmtId="0" fontId="9" fillId="9" borderId="44" xfId="2" applyFont="1" applyFill="1" applyBorder="1" applyAlignment="1">
      <alignment horizontal="center" vertical="center" wrapText="1"/>
    </xf>
    <xf numFmtId="0" fontId="17" fillId="0" borderId="46" xfId="0" applyFont="1" applyBorder="1" applyAlignment="1">
      <alignment horizontal="left" vertical="center"/>
    </xf>
    <xf numFmtId="0" fontId="17" fillId="0" borderId="5" xfId="0" applyFont="1" applyBorder="1" applyAlignment="1">
      <alignment horizontal="left" vertical="center"/>
    </xf>
    <xf numFmtId="0" fontId="17" fillId="0" borderId="47" xfId="0" applyFont="1" applyBorder="1" applyAlignment="1">
      <alignment horizontal="left" vertical="center"/>
    </xf>
    <xf numFmtId="0" fontId="17" fillId="0" borderId="4" xfId="0" applyFont="1" applyBorder="1" applyAlignment="1">
      <alignment horizontal="left" vertical="center"/>
    </xf>
    <xf numFmtId="0" fontId="17" fillId="0" borderId="48"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10" borderId="49" xfId="0" applyFont="1" applyFill="1" applyBorder="1" applyAlignment="1">
      <alignment horizontal="center" vertical="center"/>
    </xf>
    <xf numFmtId="0" fontId="1" fillId="10" borderId="50" xfId="0" applyFont="1" applyFill="1" applyBorder="1" applyAlignment="1">
      <alignment horizontal="center" vertical="center"/>
    </xf>
    <xf numFmtId="0" fontId="1" fillId="10" borderId="51" xfId="0" applyFont="1" applyFill="1" applyBorder="1" applyAlignment="1">
      <alignment horizontal="center" vertical="center"/>
    </xf>
    <xf numFmtId="0" fontId="1" fillId="0" borderId="4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9" fillId="0" borderId="45"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 fillId="0" borderId="46" xfId="0" applyFont="1" applyBorder="1" applyAlignment="1">
      <alignment horizontal="center" vertical="center"/>
    </xf>
    <xf numFmtId="0" fontId="1" fillId="0" borderId="5" xfId="0" applyFont="1" applyBorder="1" applyAlignment="1">
      <alignment horizontal="center" vertical="center"/>
    </xf>
    <xf numFmtId="0" fontId="1" fillId="0" borderId="47"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2" fillId="0" borderId="0" xfId="0" applyFont="1" applyFill="1" applyAlignment="1">
      <alignment horizontal="center" wrapText="1"/>
    </xf>
    <xf numFmtId="0" fontId="1" fillId="0" borderId="1" xfId="0" applyFont="1" applyBorder="1" applyAlignment="1">
      <alignment horizontal="center" vertical="center"/>
    </xf>
    <xf numFmtId="0" fontId="12" fillId="10" borderId="2" xfId="0" applyFont="1" applyFill="1" applyBorder="1" applyAlignment="1">
      <alignment horizontal="center" vertical="center"/>
    </xf>
    <xf numFmtId="0" fontId="12" fillId="10" borderId="0" xfId="0" applyFont="1" applyFill="1" applyBorder="1" applyAlignment="1">
      <alignment horizontal="center" vertical="center"/>
    </xf>
    <xf numFmtId="0" fontId="12" fillId="10" borderId="3"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16" xfId="0" applyFont="1" applyFill="1" applyBorder="1" applyAlignment="1">
      <alignment horizontal="center" vertical="center"/>
    </xf>
    <xf numFmtId="0" fontId="9" fillId="8" borderId="27" xfId="0" applyFont="1" applyFill="1" applyBorder="1" applyAlignment="1">
      <alignment horizontal="center" vertical="center" wrapText="1"/>
    </xf>
    <xf numFmtId="0" fontId="12" fillId="6" borderId="29" xfId="0" quotePrefix="1" applyFont="1" applyFill="1" applyBorder="1" applyAlignment="1">
      <alignment horizontal="center" vertical="center" wrapText="1"/>
    </xf>
    <xf numFmtId="0" fontId="12" fillId="6" borderId="20" xfId="0" quotePrefix="1"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52"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15" fillId="0" borderId="46"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15" fillId="0" borderId="31"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10" borderId="49" xfId="0" applyFont="1" applyFill="1" applyBorder="1" applyAlignment="1">
      <alignment horizontal="center" vertical="center"/>
    </xf>
    <xf numFmtId="0" fontId="12" fillId="10" borderId="50" xfId="0" applyFont="1" applyFill="1" applyBorder="1" applyAlignment="1">
      <alignment horizontal="center" vertical="center"/>
    </xf>
    <xf numFmtId="0" fontId="12" fillId="10" borderId="51" xfId="0" applyFont="1" applyFill="1" applyBorder="1" applyAlignment="1">
      <alignment horizontal="center" vertical="center"/>
    </xf>
    <xf numFmtId="0" fontId="13" fillId="0" borderId="45"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2" fillId="0" borderId="46" xfId="0" applyFont="1" applyBorder="1" applyAlignment="1">
      <alignment horizontal="center" vertical="center"/>
    </xf>
    <xf numFmtId="0" fontId="12"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7" xfId="0" applyFont="1" applyBorder="1" applyAlignment="1">
      <alignment horizontal="center" vertical="center" wrapText="1"/>
    </xf>
    <xf numFmtId="0" fontId="12" fillId="6" borderId="18" xfId="0" applyFont="1" applyFill="1" applyBorder="1" applyAlignment="1">
      <alignment horizontal="center"/>
    </xf>
    <xf numFmtId="0" fontId="12" fillId="6" borderId="8" xfId="0" applyFont="1" applyFill="1" applyBorder="1" applyAlignment="1">
      <alignment horizontal="center"/>
    </xf>
    <xf numFmtId="0" fontId="18" fillId="6" borderId="53" xfId="0" applyFont="1" applyFill="1" applyBorder="1" applyAlignment="1"/>
    <xf numFmtId="0" fontId="18" fillId="0" borderId="0" xfId="0" applyFont="1" applyAlignment="1">
      <alignment horizont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0" borderId="0" xfId="0" applyFont="1" applyAlignment="1">
      <alignment horizontal="center" vertical="center"/>
    </xf>
    <xf numFmtId="14" fontId="12" fillId="6" borderId="18" xfId="0" applyNumberFormat="1" applyFont="1" applyFill="1" applyBorder="1" applyAlignment="1">
      <alignment horizontal="center" vertical="center" wrapText="1"/>
    </xf>
    <xf numFmtId="0" fontId="9" fillId="8" borderId="37" xfId="0" applyFont="1" applyFill="1" applyBorder="1" applyAlignment="1">
      <alignment horizontal="center" vertical="center" wrapText="1"/>
    </xf>
    <xf numFmtId="0" fontId="12" fillId="6" borderId="39" xfId="0" quotePrefix="1" applyFont="1" applyFill="1" applyBorder="1" applyAlignment="1">
      <alignment horizontal="center" vertical="center" wrapText="1"/>
    </xf>
    <xf numFmtId="0" fontId="12" fillId="6" borderId="17" xfId="0" quotePrefix="1" applyFont="1"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12" fillId="6" borderId="0" xfId="0" applyFont="1" applyFill="1" applyAlignment="1">
      <alignment horizontal="center" vertical="center" wrapText="1"/>
    </xf>
    <xf numFmtId="0" fontId="20" fillId="6" borderId="18"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12" fillId="6" borderId="0" xfId="0" applyFont="1" applyFill="1" applyAlignment="1">
      <alignment horizontal="center" vertical="center"/>
    </xf>
    <xf numFmtId="0" fontId="12" fillId="6" borderId="18" xfId="0" applyFont="1" applyFill="1" applyBorder="1" applyAlignment="1">
      <alignment horizontal="center" wrapText="1"/>
    </xf>
    <xf numFmtId="0" fontId="12" fillId="6" borderId="21" xfId="0" applyFont="1" applyFill="1" applyBorder="1" applyAlignment="1">
      <alignment horizontal="center" wrapText="1"/>
    </xf>
    <xf numFmtId="0" fontId="12" fillId="6" borderId="15" xfId="0" applyFont="1" applyFill="1" applyBorder="1" applyAlignment="1">
      <alignment horizontal="center" vertical="center" wrapText="1"/>
    </xf>
    <xf numFmtId="0" fontId="12" fillId="0" borderId="15" xfId="0" applyFont="1" applyBorder="1" applyAlignment="1">
      <alignment horizontal="center" vertical="center" wrapText="1"/>
    </xf>
    <xf numFmtId="9" fontId="12" fillId="6" borderId="1" xfId="0" applyNumberFormat="1" applyFont="1" applyFill="1" applyBorder="1" applyAlignment="1">
      <alignment horizontal="center" vertical="center" wrapText="1"/>
    </xf>
    <xf numFmtId="9" fontId="12" fillId="6" borderId="18" xfId="0" applyNumberFormat="1" applyFont="1" applyFill="1" applyBorder="1" applyAlignment="1">
      <alignment horizontal="center" vertical="center" wrapText="1"/>
    </xf>
    <xf numFmtId="9" fontId="12" fillId="6" borderId="21" xfId="0" applyNumberFormat="1" applyFont="1" applyFill="1" applyBorder="1" applyAlignment="1">
      <alignment horizontal="center" vertical="center" wrapText="1"/>
    </xf>
    <xf numFmtId="14" fontId="20" fillId="6" borderId="7" xfId="0" applyNumberFormat="1" applyFont="1" applyFill="1" applyBorder="1" applyAlignment="1">
      <alignment horizontal="center" vertical="center" wrapText="1"/>
    </xf>
    <xf numFmtId="0" fontId="0" fillId="6" borderId="0" xfId="0" applyFill="1"/>
    <xf numFmtId="14" fontId="20" fillId="6" borderId="8" xfId="0" applyNumberFormat="1" applyFont="1" applyFill="1" applyBorder="1" applyAlignment="1">
      <alignment horizontal="center" vertical="center" wrapText="1"/>
    </xf>
    <xf numFmtId="0" fontId="22" fillId="6" borderId="0" xfId="0" applyFont="1" applyFill="1"/>
    <xf numFmtId="0" fontId="12" fillId="6" borderId="21" xfId="0" applyFont="1" applyFill="1" applyBorder="1" applyAlignment="1">
      <alignment vertical="center" wrapText="1"/>
    </xf>
    <xf numFmtId="0" fontId="12" fillId="6" borderId="1" xfId="0" applyFont="1" applyFill="1" applyBorder="1" applyAlignment="1">
      <alignment horizontal="center" vertical="center"/>
    </xf>
  </cellXfs>
  <cellStyles count="3">
    <cellStyle name="Normal" xfId="0" builtinId="0"/>
    <cellStyle name="Normal 2" xfId="2"/>
    <cellStyle name="Normal 4" xfId="1"/>
  </cellStyles>
  <dxfs count="70">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image" Target="../media/image14.emf"/><Relationship Id="rId7" Type="http://schemas.openxmlformats.org/officeDocument/2006/relationships/image" Target="../media/image18.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7.emf"/><Relationship Id="rId11" Type="http://schemas.openxmlformats.org/officeDocument/2006/relationships/image" Target="../media/image22.emf"/><Relationship Id="rId5" Type="http://schemas.openxmlformats.org/officeDocument/2006/relationships/image" Target="../media/image16.emf"/><Relationship Id="rId10" Type="http://schemas.openxmlformats.org/officeDocument/2006/relationships/image" Target="../media/image21.emf"/><Relationship Id="rId4" Type="http://schemas.openxmlformats.org/officeDocument/2006/relationships/image" Target="../media/image15.emf"/><Relationship Id="rId9" Type="http://schemas.openxmlformats.org/officeDocument/2006/relationships/image" Target="../media/image20.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0</xdr:col>
      <xdr:colOff>273504</xdr:colOff>
      <xdr:row>0</xdr:row>
      <xdr:rowOff>152400</xdr:rowOff>
    </xdr:from>
    <xdr:to>
      <xdr:col>0</xdr:col>
      <xdr:colOff>1387929</xdr:colOff>
      <xdr:row>4</xdr:row>
      <xdr:rowOff>47625</xdr:rowOff>
    </xdr:to>
    <xdr:pic>
      <xdr:nvPicPr>
        <xdr:cNvPr id="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504" y="152400"/>
          <a:ext cx="1114425" cy="60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979714</xdr:colOff>
      <xdr:row>16</xdr:row>
      <xdr:rowOff>95250</xdr:rowOff>
    </xdr:from>
    <xdr:to>
      <xdr:col>2</xdr:col>
      <xdr:colOff>2177623</xdr:colOff>
      <xdr:row>20</xdr:row>
      <xdr:rowOff>139034</xdr:rowOff>
    </xdr:to>
    <xdr:pic>
      <xdr:nvPicPr>
        <xdr:cNvPr id="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93" y="6735536"/>
          <a:ext cx="1197909"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2</xdr:col>
      <xdr:colOff>410633</xdr:colOff>
      <xdr:row>0</xdr:row>
      <xdr:rowOff>714375</xdr:rowOff>
    </xdr:to>
    <xdr:pic>
      <xdr:nvPicPr>
        <xdr:cNvPr id="8"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114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532341</xdr:colOff>
      <xdr:row>17</xdr:row>
      <xdr:rowOff>172509</xdr:rowOff>
    </xdr:from>
    <xdr:ext cx="1469555" cy="906991"/>
    <xdr:pic>
      <xdr:nvPicPr>
        <xdr:cNvPr id="7" name="2 Imagen" descr="C:\Users\Usuario\Desktop\LOGO CALIDAD-0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46174" y="10459509"/>
          <a:ext cx="1469555" cy="906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352426</xdr:colOff>
      <xdr:row>0</xdr:row>
      <xdr:rowOff>53975</xdr:rowOff>
    </xdr:from>
    <xdr:to>
      <xdr:col>1</xdr:col>
      <xdr:colOff>688736</xdr:colOff>
      <xdr:row>0</xdr:row>
      <xdr:rowOff>504824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6" y="53975"/>
          <a:ext cx="1098310" cy="450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49211</xdr:colOff>
      <xdr:row>10</xdr:row>
      <xdr:rowOff>104775</xdr:rowOff>
    </xdr:from>
    <xdr:to>
      <xdr:col>10</xdr:col>
      <xdr:colOff>490022</xdr:colOff>
      <xdr:row>14</xdr:row>
      <xdr:rowOff>133350</xdr:rowOff>
    </xdr:to>
    <xdr:pic>
      <xdr:nvPicPr>
        <xdr:cNvPr id="3"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07211" y="9029700"/>
          <a:ext cx="1202811"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38101</xdr:colOff>
      <xdr:row>0</xdr:row>
      <xdr:rowOff>25400</xdr:rowOff>
    </xdr:from>
    <xdr:to>
      <xdr:col>2</xdr:col>
      <xdr:colOff>965201</xdr:colOff>
      <xdr:row>1</xdr:row>
      <xdr:rowOff>38100</xdr:rowOff>
    </xdr:to>
    <xdr:pic>
      <xdr:nvPicPr>
        <xdr:cNvPr id="4" name="Imagen 3">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25400"/>
          <a:ext cx="2114550"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784412</xdr:colOff>
      <xdr:row>15</xdr:row>
      <xdr:rowOff>89647</xdr:rowOff>
    </xdr:from>
    <xdr:to>
      <xdr:col>15</xdr:col>
      <xdr:colOff>396627</xdr:colOff>
      <xdr:row>19</xdr:row>
      <xdr:rowOff>75694</xdr:rowOff>
    </xdr:to>
    <xdr:pic>
      <xdr:nvPicPr>
        <xdr:cNvPr id="5" name="2 Imagen" descr="C:\Users\Usuario\Desktop\LOGO CALIDAD-01.png">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90687" y="8738347"/>
          <a:ext cx="1202889" cy="74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111125</xdr:colOff>
      <xdr:row>0</xdr:row>
      <xdr:rowOff>47625</xdr:rowOff>
    </xdr:from>
    <xdr:to>
      <xdr:col>2</xdr:col>
      <xdr:colOff>107951</xdr:colOff>
      <xdr:row>0</xdr:row>
      <xdr:rowOff>533481</xdr:rowOff>
    </xdr:to>
    <xdr:pic>
      <xdr:nvPicPr>
        <xdr:cNvPr id="14" name="Imagen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47625"/>
          <a:ext cx="1730376" cy="48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12</xdr:row>
      <xdr:rowOff>71437</xdr:rowOff>
    </xdr:from>
    <xdr:to>
      <xdr:col>15</xdr:col>
      <xdr:colOff>424002</xdr:colOff>
      <xdr:row>16</xdr:row>
      <xdr:rowOff>60793</xdr:rowOff>
    </xdr:to>
    <xdr:pic>
      <xdr:nvPicPr>
        <xdr:cNvPr id="15"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0112" y="12587287"/>
          <a:ext cx="1209815" cy="75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628650</xdr:colOff>
          <xdr:row>7</xdr:row>
          <xdr:rowOff>95250</xdr:rowOff>
        </xdr:from>
        <xdr:to>
          <xdr:col>22</xdr:col>
          <xdr:colOff>1314450</xdr:colOff>
          <xdr:row>7</xdr:row>
          <xdr:rowOff>1104900</xdr:rowOff>
        </xdr:to>
        <xdr:sp macro="" textlink="">
          <xdr:nvSpPr>
            <xdr:cNvPr id="25659" name="Object 59" hidden="1">
              <a:extLst>
                <a:ext uri="{63B3BB69-23CF-44E3-9099-C40C66FF867C}">
                  <a14:compatExt spid="_x0000_s256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647700</xdr:colOff>
          <xdr:row>7</xdr:row>
          <xdr:rowOff>1200150</xdr:rowOff>
        </xdr:from>
        <xdr:to>
          <xdr:col>22</xdr:col>
          <xdr:colOff>1343025</xdr:colOff>
          <xdr:row>7</xdr:row>
          <xdr:rowOff>2400300</xdr:rowOff>
        </xdr:to>
        <xdr:sp macro="" textlink="">
          <xdr:nvSpPr>
            <xdr:cNvPr id="25660" name="Object 60" hidden="1">
              <a:extLst>
                <a:ext uri="{63B3BB69-23CF-44E3-9099-C40C66FF867C}">
                  <a14:compatExt spid="_x0000_s2566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xdr:row>
          <xdr:rowOff>133350</xdr:rowOff>
        </xdr:from>
        <xdr:to>
          <xdr:col>22</xdr:col>
          <xdr:colOff>752475</xdr:colOff>
          <xdr:row>8</xdr:row>
          <xdr:rowOff>771525</xdr:rowOff>
        </xdr:to>
        <xdr:sp macro="" textlink="">
          <xdr:nvSpPr>
            <xdr:cNvPr id="25662" name="Object 62" hidden="1">
              <a:extLst>
                <a:ext uri="{63B3BB69-23CF-44E3-9099-C40C66FF867C}">
                  <a14:compatExt spid="_x0000_s256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838200</xdr:colOff>
          <xdr:row>8</xdr:row>
          <xdr:rowOff>114300</xdr:rowOff>
        </xdr:from>
        <xdr:to>
          <xdr:col>22</xdr:col>
          <xdr:colOff>1438275</xdr:colOff>
          <xdr:row>8</xdr:row>
          <xdr:rowOff>809625</xdr:rowOff>
        </xdr:to>
        <xdr:sp macro="" textlink="">
          <xdr:nvSpPr>
            <xdr:cNvPr id="25664" name="Object 64" hidden="1">
              <a:extLst>
                <a:ext uri="{63B3BB69-23CF-44E3-9099-C40C66FF867C}">
                  <a14:compatExt spid="_x0000_s256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247650</xdr:colOff>
          <xdr:row>8</xdr:row>
          <xdr:rowOff>914400</xdr:rowOff>
        </xdr:from>
        <xdr:to>
          <xdr:col>22</xdr:col>
          <xdr:colOff>762000</xdr:colOff>
          <xdr:row>8</xdr:row>
          <xdr:rowOff>1524000</xdr:rowOff>
        </xdr:to>
        <xdr:sp macro="" textlink="">
          <xdr:nvSpPr>
            <xdr:cNvPr id="25665" name="Object 65" hidden="1">
              <a:extLst>
                <a:ext uri="{63B3BB69-23CF-44E3-9099-C40C66FF867C}">
                  <a14:compatExt spid="_x0000_s256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990600</xdr:colOff>
          <xdr:row>8</xdr:row>
          <xdr:rowOff>1028700</xdr:rowOff>
        </xdr:from>
        <xdr:to>
          <xdr:col>22</xdr:col>
          <xdr:colOff>1762125</xdr:colOff>
          <xdr:row>8</xdr:row>
          <xdr:rowOff>1609725</xdr:rowOff>
        </xdr:to>
        <xdr:sp macro="" textlink="">
          <xdr:nvSpPr>
            <xdr:cNvPr id="25667" name="Object 67" hidden="1">
              <a:extLst>
                <a:ext uri="{63B3BB69-23CF-44E3-9099-C40C66FF867C}">
                  <a14:compatExt spid="_x0000_s2566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447676</xdr:colOff>
      <xdr:row>0</xdr:row>
      <xdr:rowOff>28575</xdr:rowOff>
    </xdr:from>
    <xdr:to>
      <xdr:col>1</xdr:col>
      <xdr:colOff>1009650</xdr:colOff>
      <xdr:row>0</xdr:row>
      <xdr:rowOff>650956</xdr:rowOff>
    </xdr:to>
    <xdr:pic>
      <xdr:nvPicPr>
        <xdr:cNvPr id="6" name="Imagen 5">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6" y="28575"/>
          <a:ext cx="1323974" cy="622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11</xdr:row>
      <xdr:rowOff>71437</xdr:rowOff>
    </xdr:from>
    <xdr:to>
      <xdr:col>14</xdr:col>
      <xdr:colOff>793096</xdr:colOff>
      <xdr:row>15</xdr:row>
      <xdr:rowOff>60792</xdr:rowOff>
    </xdr:to>
    <xdr:pic>
      <xdr:nvPicPr>
        <xdr:cNvPr id="7" name="2 Imagen" descr="C:\Users\Usuario\Desktop\LOGO CALIDAD-01.png">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30062" y="6472237"/>
          <a:ext cx="924065"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266700</xdr:colOff>
          <xdr:row>7</xdr:row>
          <xdr:rowOff>238125</xdr:rowOff>
        </xdr:from>
        <xdr:to>
          <xdr:col>22</xdr:col>
          <xdr:colOff>952500</xdr:colOff>
          <xdr:row>7</xdr:row>
          <xdr:rowOff>2057400</xdr:rowOff>
        </xdr:to>
        <xdr:sp macro="" textlink="">
          <xdr:nvSpPr>
            <xdr:cNvPr id="18456" name="Object 24" hidden="1">
              <a:extLst>
                <a:ext uri="{63B3BB69-23CF-44E3-9099-C40C66FF867C}">
                  <a14:compatExt spid="_x0000_s1845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85724</xdr:rowOff>
    </xdr:from>
    <xdr:to>
      <xdr:col>2</xdr:col>
      <xdr:colOff>209550</xdr:colOff>
      <xdr:row>0</xdr:row>
      <xdr:rowOff>604565</xdr:rowOff>
    </xdr:to>
    <xdr:pic>
      <xdr:nvPicPr>
        <xdr:cNvPr id="6" name="Imagen 5">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4"/>
          <a:ext cx="1847850" cy="518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11</xdr:row>
      <xdr:rowOff>71437</xdr:rowOff>
    </xdr:from>
    <xdr:to>
      <xdr:col>15</xdr:col>
      <xdr:colOff>221596</xdr:colOff>
      <xdr:row>15</xdr:row>
      <xdr:rowOff>60792</xdr:rowOff>
    </xdr:to>
    <xdr:pic>
      <xdr:nvPicPr>
        <xdr:cNvPr id="7" name="2 Imagen" descr="C:\Users\Usuario\Desktop\LOGO CALIDAD-01.png">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87387" y="14473237"/>
          <a:ext cx="1209815"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328083</xdr:colOff>
          <xdr:row>7</xdr:row>
          <xdr:rowOff>270934</xdr:rowOff>
        </xdr:from>
        <xdr:to>
          <xdr:col>22</xdr:col>
          <xdr:colOff>1285874</xdr:colOff>
          <xdr:row>7</xdr:row>
          <xdr:rowOff>670984</xdr:rowOff>
        </xdr:to>
        <xdr:sp macro="" textlink="">
          <xdr:nvSpPr>
            <xdr:cNvPr id="19484" name="Object 28" hidden="1">
              <a:extLst>
                <a:ext uri="{63B3BB69-23CF-44E3-9099-C40C66FF867C}">
                  <a14:compatExt spid="_x0000_s1948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393700</xdr:colOff>
          <xdr:row>7</xdr:row>
          <xdr:rowOff>891116</xdr:rowOff>
        </xdr:from>
        <xdr:to>
          <xdr:col>22</xdr:col>
          <xdr:colOff>1208616</xdr:colOff>
          <xdr:row>7</xdr:row>
          <xdr:rowOff>1281641</xdr:rowOff>
        </xdr:to>
        <xdr:sp macro="" textlink="">
          <xdr:nvSpPr>
            <xdr:cNvPr id="19486" name="Object 30" hidden="1">
              <a:extLst>
                <a:ext uri="{63B3BB69-23CF-44E3-9099-C40C66FF867C}">
                  <a14:compatExt spid="_x0000_s1948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445559</xdr:colOff>
          <xdr:row>7</xdr:row>
          <xdr:rowOff>1684866</xdr:rowOff>
        </xdr:from>
        <xdr:to>
          <xdr:col>22</xdr:col>
          <xdr:colOff>1212850</xdr:colOff>
          <xdr:row>7</xdr:row>
          <xdr:rowOff>2132541</xdr:rowOff>
        </xdr:to>
        <xdr:sp macro="" textlink="">
          <xdr:nvSpPr>
            <xdr:cNvPr id="19488" name="Object 32" hidden="1">
              <a:extLst>
                <a:ext uri="{63B3BB69-23CF-44E3-9099-C40C66FF867C}">
                  <a14:compatExt spid="_x0000_s1948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490009</xdr:colOff>
          <xdr:row>8</xdr:row>
          <xdr:rowOff>1205442</xdr:rowOff>
        </xdr:from>
        <xdr:to>
          <xdr:col>22</xdr:col>
          <xdr:colOff>1438275</xdr:colOff>
          <xdr:row>8</xdr:row>
          <xdr:rowOff>1595967</xdr:rowOff>
        </xdr:to>
        <xdr:sp macro="" textlink="">
          <xdr:nvSpPr>
            <xdr:cNvPr id="19490" name="Object 34" hidden="1">
              <a:extLst>
                <a:ext uri="{63B3BB69-23CF-44E3-9099-C40C66FF867C}">
                  <a14:compatExt spid="_x0000_s1949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421217</xdr:colOff>
          <xdr:row>8</xdr:row>
          <xdr:rowOff>1870075</xdr:rowOff>
        </xdr:from>
        <xdr:to>
          <xdr:col>22</xdr:col>
          <xdr:colOff>1483783</xdr:colOff>
          <xdr:row>8</xdr:row>
          <xdr:rowOff>2308225</xdr:rowOff>
        </xdr:to>
        <xdr:sp macro="" textlink="">
          <xdr:nvSpPr>
            <xdr:cNvPr id="19492" name="Object 36" hidden="1">
              <a:extLst>
                <a:ext uri="{63B3BB69-23CF-44E3-9099-C40C66FF867C}">
                  <a14:compatExt spid="_x0000_s1949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537634</xdr:colOff>
          <xdr:row>8</xdr:row>
          <xdr:rowOff>2593974</xdr:rowOff>
        </xdr:from>
        <xdr:to>
          <xdr:col>22</xdr:col>
          <xdr:colOff>1504950</xdr:colOff>
          <xdr:row>8</xdr:row>
          <xdr:rowOff>3108324</xdr:rowOff>
        </xdr:to>
        <xdr:sp macro="" textlink="">
          <xdr:nvSpPr>
            <xdr:cNvPr id="19494" name="Object 38" hidden="1">
              <a:extLst>
                <a:ext uri="{63B3BB69-23CF-44E3-9099-C40C66FF867C}">
                  <a14:compatExt spid="_x0000_s1949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615950</xdr:colOff>
          <xdr:row>9</xdr:row>
          <xdr:rowOff>179917</xdr:rowOff>
        </xdr:from>
        <xdr:to>
          <xdr:col>22</xdr:col>
          <xdr:colOff>1354666</xdr:colOff>
          <xdr:row>9</xdr:row>
          <xdr:rowOff>989542</xdr:rowOff>
        </xdr:to>
        <xdr:sp macro="" textlink="">
          <xdr:nvSpPr>
            <xdr:cNvPr id="19496" name="Object 40" hidden="1">
              <a:extLst>
                <a:ext uri="{63B3BB69-23CF-44E3-9099-C40C66FF867C}">
                  <a14:compatExt spid="_x0000_s1949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161924</xdr:colOff>
          <xdr:row>9</xdr:row>
          <xdr:rowOff>1289051</xdr:rowOff>
        </xdr:from>
        <xdr:to>
          <xdr:col>22</xdr:col>
          <xdr:colOff>885824</xdr:colOff>
          <xdr:row>9</xdr:row>
          <xdr:rowOff>2146301</xdr:rowOff>
        </xdr:to>
        <xdr:sp macro="" textlink="">
          <xdr:nvSpPr>
            <xdr:cNvPr id="19497" name="Object 41" hidden="1">
              <a:extLst>
                <a:ext uri="{63B3BB69-23CF-44E3-9099-C40C66FF867C}">
                  <a14:compatExt spid="_x0000_s194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1048809</xdr:colOff>
          <xdr:row>9</xdr:row>
          <xdr:rowOff>1326091</xdr:rowOff>
        </xdr:from>
        <xdr:to>
          <xdr:col>22</xdr:col>
          <xdr:colOff>1710267</xdr:colOff>
          <xdr:row>9</xdr:row>
          <xdr:rowOff>2297641</xdr:rowOff>
        </xdr:to>
        <xdr:sp macro="" textlink="">
          <xdr:nvSpPr>
            <xdr:cNvPr id="19498" name="Object 42" hidden="1">
              <a:extLst>
                <a:ext uri="{63B3BB69-23CF-44E3-9099-C40C66FF867C}">
                  <a14:compatExt spid="_x0000_s1949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244475</xdr:colOff>
          <xdr:row>9</xdr:row>
          <xdr:rowOff>3000375</xdr:rowOff>
        </xdr:from>
        <xdr:to>
          <xdr:col>22</xdr:col>
          <xdr:colOff>806450</xdr:colOff>
          <xdr:row>9</xdr:row>
          <xdr:rowOff>4162425</xdr:rowOff>
        </xdr:to>
        <xdr:sp macro="" textlink="">
          <xdr:nvSpPr>
            <xdr:cNvPr id="19500" name="Object 44" hidden="1">
              <a:extLst>
                <a:ext uri="{63B3BB69-23CF-44E3-9099-C40C66FF867C}">
                  <a14:compatExt spid="_x0000_s195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1075266</xdr:colOff>
          <xdr:row>9</xdr:row>
          <xdr:rowOff>3045883</xdr:rowOff>
        </xdr:from>
        <xdr:to>
          <xdr:col>22</xdr:col>
          <xdr:colOff>1627716</xdr:colOff>
          <xdr:row>9</xdr:row>
          <xdr:rowOff>4160308</xdr:rowOff>
        </xdr:to>
        <xdr:sp macro="" textlink="">
          <xdr:nvSpPr>
            <xdr:cNvPr id="19502" name="Object 46" hidden="1">
              <a:extLst>
                <a:ext uri="{63B3BB69-23CF-44E3-9099-C40C66FF867C}">
                  <a14:compatExt spid="_x0000_s1950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268815</xdr:colOff>
      <xdr:row>0</xdr:row>
      <xdr:rowOff>128056</xdr:rowOff>
    </xdr:from>
    <xdr:to>
      <xdr:col>2</xdr:col>
      <xdr:colOff>538337</xdr:colOff>
      <xdr:row>0</xdr:row>
      <xdr:rowOff>631823</xdr:rowOff>
    </xdr:to>
    <xdr:pic>
      <xdr:nvPicPr>
        <xdr:cNvPr id="8" name="Imagen 7">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815" y="128056"/>
          <a:ext cx="1793522" cy="503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12</xdr:row>
      <xdr:rowOff>71437</xdr:rowOff>
    </xdr:from>
    <xdr:to>
      <xdr:col>15</xdr:col>
      <xdr:colOff>424002</xdr:colOff>
      <xdr:row>16</xdr:row>
      <xdr:rowOff>60791</xdr:rowOff>
    </xdr:to>
    <xdr:pic>
      <xdr:nvPicPr>
        <xdr:cNvPr id="9" name="2 Imagen" descr="C:\Users\Usuario\Desktop\LOGO CALIDAD-01.png">
          <a:extLst>
            <a:ext uri="{FF2B5EF4-FFF2-40B4-BE49-F238E27FC236}">
              <a16:creationId xmlns=""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39837" y="11977687"/>
          <a:ext cx="1209815" cy="75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7</xdr:row>
      <xdr:rowOff>0</xdr:rowOff>
    </xdr:from>
    <xdr:to>
      <xdr:col>22</xdr:col>
      <xdr:colOff>702733</xdr:colOff>
      <xdr:row>7</xdr:row>
      <xdr:rowOff>536575</xdr:rowOff>
    </xdr:to>
    <xdr:sp macro="" textlink="">
      <xdr:nvSpPr>
        <xdr:cNvPr id="10" name="Object 19" hidden="1">
          <a:extLst>
            <a:ext uri="{63B3BB69-23CF-44E3-9099-C40C66FF867C}">
              <a14:compatExt xmlns:a14="http://schemas.microsoft.com/office/drawing/2010/main" spid="_x0000_s11283"/>
            </a:ext>
          </a:extLst>
        </xdr:cNvPr>
        <xdr:cNvSpPr/>
      </xdr:nvSpPr>
      <xdr:spPr>
        <a:xfrm>
          <a:off x="24488775" y="2952750"/>
          <a:ext cx="702733" cy="527050"/>
        </a:xfrm>
        <a:prstGeom prst="rect">
          <a:avLst/>
        </a:prstGeom>
      </xdr:spPr>
    </xdr:sp>
    <xdr:clientData/>
  </xdr:twoCellAnchor>
  <xdr:twoCellAnchor editAs="oneCell">
    <xdr:from>
      <xdr:col>22</xdr:col>
      <xdr:colOff>0</xdr:colOff>
      <xdr:row>7</xdr:row>
      <xdr:rowOff>0</xdr:rowOff>
    </xdr:from>
    <xdr:to>
      <xdr:col>22</xdr:col>
      <xdr:colOff>702733</xdr:colOff>
      <xdr:row>7</xdr:row>
      <xdr:rowOff>527050</xdr:rowOff>
    </xdr:to>
    <xdr:sp macro="" textlink="">
      <xdr:nvSpPr>
        <xdr:cNvPr id="12" name="Object 19" hidden="1">
          <a:extLst>
            <a:ext uri="{63B3BB69-23CF-44E3-9099-C40C66FF867C}">
              <a14:compatExt xmlns:a14="http://schemas.microsoft.com/office/drawing/2010/main" spid="_x0000_s11283"/>
            </a:ext>
          </a:extLst>
        </xdr:cNvPr>
        <xdr:cNvSpPr/>
      </xdr:nvSpPr>
      <xdr:spPr>
        <a:xfrm>
          <a:off x="23117175" y="3505200"/>
          <a:ext cx="702733" cy="52705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22</xdr:col>
          <xdr:colOff>396875</xdr:colOff>
          <xdr:row>7</xdr:row>
          <xdr:rowOff>84666</xdr:rowOff>
        </xdr:from>
        <xdr:to>
          <xdr:col>22</xdr:col>
          <xdr:colOff>1006475</xdr:colOff>
          <xdr:row>7</xdr:row>
          <xdr:rowOff>1513416</xdr:rowOff>
        </xdr:to>
        <xdr:sp macro="" textlink="">
          <xdr:nvSpPr>
            <xdr:cNvPr id="20508" name="Object 28" hidden="1">
              <a:extLst>
                <a:ext uri="{63B3BB69-23CF-44E3-9099-C40C66FF867C}">
                  <a14:compatExt spid="_x0000_s2050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306917</xdr:colOff>
          <xdr:row>9</xdr:row>
          <xdr:rowOff>175684</xdr:rowOff>
        </xdr:from>
        <xdr:to>
          <xdr:col>22</xdr:col>
          <xdr:colOff>1107017</xdr:colOff>
          <xdr:row>9</xdr:row>
          <xdr:rowOff>1375834</xdr:rowOff>
        </xdr:to>
        <xdr:sp macro="" textlink="">
          <xdr:nvSpPr>
            <xdr:cNvPr id="20510" name="Object 30" hidden="1">
              <a:extLst>
                <a:ext uri="{63B3BB69-23CF-44E3-9099-C40C66FF867C}">
                  <a14:compatExt spid="_x0000_s2051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GA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TRABAJO%20JULIAN\28.%20RIESGOS\GCI-P-02-R-01%20Matriz%20%20gestion%20de%20riesgos%20GAS%2005-1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P8GAS%2005-1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TRABAJO%20JULIAN\28.%20RIESGOS\GCI-P-02-R-01%20Matriz%20%20gestion%20de%20riesgos%20GAS%2005-10-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TESORERIA\EVIDENCIA%20RIESGO%201%20CORRUPCION.doc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oleObject" Target="file:///C:\Users\Usuario%20epq\Desktop\2022\MATRIZ%20DE%20RIESGO\II%20CUATRIMESTRE\CORRUPCION\EVIDENCIAS%20ADMINISTRATIVA\TESORERIA\EVIDENCIAS%20RIESGO%202%20CORRUPCION.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8.emf"/><Relationship Id="rId3" Type="http://schemas.openxmlformats.org/officeDocument/2006/relationships/vmlDrawing" Target="../drawings/vmlDrawing4.vml"/><Relationship Id="rId7" Type="http://schemas.openxmlformats.org/officeDocument/2006/relationships/image" Target="../media/image5.emf"/><Relationship Id="rId12" Type="http://schemas.openxmlformats.org/officeDocument/2006/relationships/oleObject" Target="../embeddings/oleObject5.bin"/><Relationship Id="rId2" Type="http://schemas.openxmlformats.org/officeDocument/2006/relationships/drawing" Target="../drawings/drawing5.xml"/><Relationship Id="rId16" Type="http://schemas.openxmlformats.org/officeDocument/2006/relationships/comments" Target="../comments4.xml"/><Relationship Id="rId1" Type="http://schemas.openxmlformats.org/officeDocument/2006/relationships/printerSettings" Target="../printerSettings/printerSettings4.bin"/><Relationship Id="rId6" Type="http://schemas.openxmlformats.org/officeDocument/2006/relationships/oleObject" Target="../embeddings/oleObject2.bin"/><Relationship Id="rId11" Type="http://schemas.openxmlformats.org/officeDocument/2006/relationships/image" Target="../media/image7.emf"/><Relationship Id="rId5" Type="http://schemas.openxmlformats.org/officeDocument/2006/relationships/image" Target="../media/image4.emf"/><Relationship Id="rId15" Type="http://schemas.openxmlformats.org/officeDocument/2006/relationships/image" Target="../media/image9.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6.emf"/><Relationship Id="rId14" Type="http://schemas.openxmlformats.org/officeDocument/2006/relationships/package" Target="../embeddings/Microsoft_Word_Document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image" Target="../media/image10.emf"/><Relationship Id="rId4" Type="http://schemas.openxmlformats.org/officeDocument/2006/relationships/oleObject" Target="../embeddings/oleObject6.bin"/></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9.bin"/><Relationship Id="rId13" Type="http://schemas.openxmlformats.org/officeDocument/2006/relationships/image" Target="../media/image16.emf"/><Relationship Id="rId18" Type="http://schemas.openxmlformats.org/officeDocument/2006/relationships/oleObject" Target="../embeddings/oleObject14.bin"/><Relationship Id="rId26" Type="http://schemas.openxmlformats.org/officeDocument/2006/relationships/comments" Target="../comments6.xml"/><Relationship Id="rId3" Type="http://schemas.openxmlformats.org/officeDocument/2006/relationships/vmlDrawing" Target="../drawings/vmlDrawing6.vml"/><Relationship Id="rId21" Type="http://schemas.openxmlformats.org/officeDocument/2006/relationships/image" Target="../media/image20.emf"/><Relationship Id="rId7" Type="http://schemas.openxmlformats.org/officeDocument/2006/relationships/image" Target="../media/image13.emf"/><Relationship Id="rId12" Type="http://schemas.openxmlformats.org/officeDocument/2006/relationships/oleObject" Target="../embeddings/oleObject11.bin"/><Relationship Id="rId17" Type="http://schemas.openxmlformats.org/officeDocument/2006/relationships/image" Target="../media/image18.emf"/><Relationship Id="rId25" Type="http://schemas.openxmlformats.org/officeDocument/2006/relationships/image" Target="../media/image22.emf"/><Relationship Id="rId2" Type="http://schemas.openxmlformats.org/officeDocument/2006/relationships/drawing" Target="../drawings/drawing7.xml"/><Relationship Id="rId16" Type="http://schemas.openxmlformats.org/officeDocument/2006/relationships/oleObject" Target="../embeddings/oleObject13.bin"/><Relationship Id="rId20" Type="http://schemas.openxmlformats.org/officeDocument/2006/relationships/oleObject" Target="../embeddings/oleObject15.bin"/><Relationship Id="rId1" Type="http://schemas.openxmlformats.org/officeDocument/2006/relationships/printerSettings" Target="../printerSettings/printerSettings7.bin"/><Relationship Id="rId6" Type="http://schemas.openxmlformats.org/officeDocument/2006/relationships/oleObject" Target="../embeddings/oleObject8.bin"/><Relationship Id="rId11" Type="http://schemas.openxmlformats.org/officeDocument/2006/relationships/image" Target="../media/image15.emf"/><Relationship Id="rId24" Type="http://schemas.openxmlformats.org/officeDocument/2006/relationships/oleObject" Target="../embeddings/oleObject17.bin"/><Relationship Id="rId5" Type="http://schemas.openxmlformats.org/officeDocument/2006/relationships/image" Target="../media/image12.emf"/><Relationship Id="rId15" Type="http://schemas.openxmlformats.org/officeDocument/2006/relationships/image" Target="../media/image17.emf"/><Relationship Id="rId23" Type="http://schemas.openxmlformats.org/officeDocument/2006/relationships/image" Target="../media/image21.emf"/><Relationship Id="rId10" Type="http://schemas.openxmlformats.org/officeDocument/2006/relationships/oleObject" Target="../embeddings/oleObject10.bin"/><Relationship Id="rId19" Type="http://schemas.openxmlformats.org/officeDocument/2006/relationships/image" Target="../media/image19.emf"/><Relationship Id="rId4" Type="http://schemas.openxmlformats.org/officeDocument/2006/relationships/oleObject" Target="../embeddings/oleObject7.bin"/><Relationship Id="rId9" Type="http://schemas.openxmlformats.org/officeDocument/2006/relationships/image" Target="../media/image14.emf"/><Relationship Id="rId14" Type="http://schemas.openxmlformats.org/officeDocument/2006/relationships/oleObject" Target="../embeddings/oleObject12.bin"/><Relationship Id="rId22" Type="http://schemas.openxmlformats.org/officeDocument/2006/relationships/oleObject" Target="../embeddings/oleObject16.bin"/></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image" Target="../media/image24.emf"/><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package" Target="../embeddings/Microsoft_Word_Document3.docx"/><Relationship Id="rId5" Type="http://schemas.openxmlformats.org/officeDocument/2006/relationships/image" Target="../media/image23.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86"/>
  <sheetViews>
    <sheetView topLeftCell="A7" zoomScale="70" zoomScaleNormal="70" workbookViewId="0">
      <selection activeCell="K13" sqref="K13"/>
    </sheetView>
  </sheetViews>
  <sheetFormatPr baseColWidth="10" defaultRowHeight="14.25" x14ac:dyDescent="0.2"/>
  <cols>
    <col min="1" max="1" width="25.28515625" style="1" customWidth="1"/>
    <col min="2" max="2" width="14" style="1" customWidth="1"/>
    <col min="3" max="3" width="35.28515625" style="1" customWidth="1"/>
    <col min="4" max="4" width="31.28515625" style="1" customWidth="1"/>
    <col min="5" max="5" width="39.140625" style="1" bestFit="1" customWidth="1"/>
    <col min="6" max="12" width="11.42578125" style="8"/>
    <col min="13" max="253" width="11.42578125" style="1"/>
    <col min="254" max="254" width="23.140625" style="1" customWidth="1"/>
    <col min="255" max="255" width="15.140625" style="1" customWidth="1"/>
    <col min="256" max="258" width="31.7109375" style="1" customWidth="1"/>
    <col min="259" max="260" width="11.42578125" style="1"/>
    <col min="261" max="261" width="7" style="1" customWidth="1"/>
    <col min="262" max="509" width="11.42578125" style="1"/>
    <col min="510" max="510" width="23.140625" style="1" customWidth="1"/>
    <col min="511" max="511" width="15.140625" style="1" customWidth="1"/>
    <col min="512" max="514" width="31.7109375" style="1" customWidth="1"/>
    <col min="515" max="516" width="11.42578125" style="1"/>
    <col min="517" max="517" width="7" style="1" customWidth="1"/>
    <col min="518" max="765" width="11.42578125" style="1"/>
    <col min="766" max="766" width="23.140625" style="1" customWidth="1"/>
    <col min="767" max="767" width="15.140625" style="1" customWidth="1"/>
    <col min="768" max="770" width="31.7109375" style="1" customWidth="1"/>
    <col min="771" max="772" width="11.42578125" style="1"/>
    <col min="773" max="773" width="7" style="1" customWidth="1"/>
    <col min="774" max="1021" width="11.42578125" style="1"/>
    <col min="1022" max="1022" width="23.140625" style="1" customWidth="1"/>
    <col min="1023" max="1023" width="15.140625" style="1" customWidth="1"/>
    <col min="1024" max="1026" width="31.7109375" style="1" customWidth="1"/>
    <col min="1027" max="1028" width="11.42578125" style="1"/>
    <col min="1029" max="1029" width="7" style="1" customWidth="1"/>
    <col min="1030" max="1277" width="11.42578125" style="1"/>
    <col min="1278" max="1278" width="23.140625" style="1" customWidth="1"/>
    <col min="1279" max="1279" width="15.140625" style="1" customWidth="1"/>
    <col min="1280" max="1282" width="31.7109375" style="1" customWidth="1"/>
    <col min="1283" max="1284" width="11.42578125" style="1"/>
    <col min="1285" max="1285" width="7" style="1" customWidth="1"/>
    <col min="1286" max="1533" width="11.42578125" style="1"/>
    <col min="1534" max="1534" width="23.140625" style="1" customWidth="1"/>
    <col min="1535" max="1535" width="15.140625" style="1" customWidth="1"/>
    <col min="1536" max="1538" width="31.7109375" style="1" customWidth="1"/>
    <col min="1539" max="1540" width="11.42578125" style="1"/>
    <col min="1541" max="1541" width="7" style="1" customWidth="1"/>
    <col min="1542" max="1789" width="11.42578125" style="1"/>
    <col min="1790" max="1790" width="23.140625" style="1" customWidth="1"/>
    <col min="1791" max="1791" width="15.140625" style="1" customWidth="1"/>
    <col min="1792" max="1794" width="31.7109375" style="1" customWidth="1"/>
    <col min="1795" max="1796" width="11.42578125" style="1"/>
    <col min="1797" max="1797" width="7" style="1" customWidth="1"/>
    <col min="1798" max="2045" width="11.42578125" style="1"/>
    <col min="2046" max="2046" width="23.140625" style="1" customWidth="1"/>
    <col min="2047" max="2047" width="15.140625" style="1" customWidth="1"/>
    <col min="2048" max="2050" width="31.7109375" style="1" customWidth="1"/>
    <col min="2051" max="2052" width="11.42578125" style="1"/>
    <col min="2053" max="2053" width="7" style="1" customWidth="1"/>
    <col min="2054" max="2301" width="11.42578125" style="1"/>
    <col min="2302" max="2302" width="23.140625" style="1" customWidth="1"/>
    <col min="2303" max="2303" width="15.140625" style="1" customWidth="1"/>
    <col min="2304" max="2306" width="31.7109375" style="1" customWidth="1"/>
    <col min="2307" max="2308" width="11.42578125" style="1"/>
    <col min="2309" max="2309" width="7" style="1" customWidth="1"/>
    <col min="2310" max="2557" width="11.42578125" style="1"/>
    <col min="2558" max="2558" width="23.140625" style="1" customWidth="1"/>
    <col min="2559" max="2559" width="15.140625" style="1" customWidth="1"/>
    <col min="2560" max="2562" width="31.7109375" style="1" customWidth="1"/>
    <col min="2563" max="2564" width="11.42578125" style="1"/>
    <col min="2565" max="2565" width="7" style="1" customWidth="1"/>
    <col min="2566" max="2813" width="11.42578125" style="1"/>
    <col min="2814" max="2814" width="23.140625" style="1" customWidth="1"/>
    <col min="2815" max="2815" width="15.140625" style="1" customWidth="1"/>
    <col min="2816" max="2818" width="31.7109375" style="1" customWidth="1"/>
    <col min="2819" max="2820" width="11.42578125" style="1"/>
    <col min="2821" max="2821" width="7" style="1" customWidth="1"/>
    <col min="2822" max="3069" width="11.42578125" style="1"/>
    <col min="3070" max="3070" width="23.140625" style="1" customWidth="1"/>
    <col min="3071" max="3071" width="15.140625" style="1" customWidth="1"/>
    <col min="3072" max="3074" width="31.7109375" style="1" customWidth="1"/>
    <col min="3075" max="3076" width="11.42578125" style="1"/>
    <col min="3077" max="3077" width="7" style="1" customWidth="1"/>
    <col min="3078" max="3325" width="11.42578125" style="1"/>
    <col min="3326" max="3326" width="23.140625" style="1" customWidth="1"/>
    <col min="3327" max="3327" width="15.140625" style="1" customWidth="1"/>
    <col min="3328" max="3330" width="31.7109375" style="1" customWidth="1"/>
    <col min="3331" max="3332" width="11.42578125" style="1"/>
    <col min="3333" max="3333" width="7" style="1" customWidth="1"/>
    <col min="3334" max="3581" width="11.42578125" style="1"/>
    <col min="3582" max="3582" width="23.140625" style="1" customWidth="1"/>
    <col min="3583" max="3583" width="15.140625" style="1" customWidth="1"/>
    <col min="3584" max="3586" width="31.7109375" style="1" customWidth="1"/>
    <col min="3587" max="3588" width="11.42578125" style="1"/>
    <col min="3589" max="3589" width="7" style="1" customWidth="1"/>
    <col min="3590" max="3837" width="11.42578125" style="1"/>
    <col min="3838" max="3838" width="23.140625" style="1" customWidth="1"/>
    <col min="3839" max="3839" width="15.140625" style="1" customWidth="1"/>
    <col min="3840" max="3842" width="31.7109375" style="1" customWidth="1"/>
    <col min="3843" max="3844" width="11.42578125" style="1"/>
    <col min="3845" max="3845" width="7" style="1" customWidth="1"/>
    <col min="3846" max="4093" width="11.42578125" style="1"/>
    <col min="4094" max="4094" width="23.140625" style="1" customWidth="1"/>
    <col min="4095" max="4095" width="15.140625" style="1" customWidth="1"/>
    <col min="4096" max="4098" width="31.7109375" style="1" customWidth="1"/>
    <col min="4099" max="4100" width="11.42578125" style="1"/>
    <col min="4101" max="4101" width="7" style="1" customWidth="1"/>
    <col min="4102" max="4349" width="11.42578125" style="1"/>
    <col min="4350" max="4350" width="23.140625" style="1" customWidth="1"/>
    <col min="4351" max="4351" width="15.140625" style="1" customWidth="1"/>
    <col min="4352" max="4354" width="31.7109375" style="1" customWidth="1"/>
    <col min="4355" max="4356" width="11.42578125" style="1"/>
    <col min="4357" max="4357" width="7" style="1" customWidth="1"/>
    <col min="4358" max="4605" width="11.42578125" style="1"/>
    <col min="4606" max="4606" width="23.140625" style="1" customWidth="1"/>
    <col min="4607" max="4607" width="15.140625" style="1" customWidth="1"/>
    <col min="4608" max="4610" width="31.7109375" style="1" customWidth="1"/>
    <col min="4611" max="4612" width="11.42578125" style="1"/>
    <col min="4613" max="4613" width="7" style="1" customWidth="1"/>
    <col min="4614" max="4861" width="11.42578125" style="1"/>
    <col min="4862" max="4862" width="23.140625" style="1" customWidth="1"/>
    <col min="4863" max="4863" width="15.140625" style="1" customWidth="1"/>
    <col min="4864" max="4866" width="31.7109375" style="1" customWidth="1"/>
    <col min="4867" max="4868" width="11.42578125" style="1"/>
    <col min="4869" max="4869" width="7" style="1" customWidth="1"/>
    <col min="4870" max="5117" width="11.42578125" style="1"/>
    <col min="5118" max="5118" width="23.140625" style="1" customWidth="1"/>
    <col min="5119" max="5119" width="15.140625" style="1" customWidth="1"/>
    <col min="5120" max="5122" width="31.7109375" style="1" customWidth="1"/>
    <col min="5123" max="5124" width="11.42578125" style="1"/>
    <col min="5125" max="5125" width="7" style="1" customWidth="1"/>
    <col min="5126" max="5373" width="11.42578125" style="1"/>
    <col min="5374" max="5374" width="23.140625" style="1" customWidth="1"/>
    <col min="5375" max="5375" width="15.140625" style="1" customWidth="1"/>
    <col min="5376" max="5378" width="31.7109375" style="1" customWidth="1"/>
    <col min="5379" max="5380" width="11.42578125" style="1"/>
    <col min="5381" max="5381" width="7" style="1" customWidth="1"/>
    <col min="5382" max="5629" width="11.42578125" style="1"/>
    <col min="5630" max="5630" width="23.140625" style="1" customWidth="1"/>
    <col min="5631" max="5631" width="15.140625" style="1" customWidth="1"/>
    <col min="5632" max="5634" width="31.7109375" style="1" customWidth="1"/>
    <col min="5635" max="5636" width="11.42578125" style="1"/>
    <col min="5637" max="5637" width="7" style="1" customWidth="1"/>
    <col min="5638" max="5885" width="11.42578125" style="1"/>
    <col min="5886" max="5886" width="23.140625" style="1" customWidth="1"/>
    <col min="5887" max="5887" width="15.140625" style="1" customWidth="1"/>
    <col min="5888" max="5890" width="31.7109375" style="1" customWidth="1"/>
    <col min="5891" max="5892" width="11.42578125" style="1"/>
    <col min="5893" max="5893" width="7" style="1" customWidth="1"/>
    <col min="5894" max="6141" width="11.42578125" style="1"/>
    <col min="6142" max="6142" width="23.140625" style="1" customWidth="1"/>
    <col min="6143" max="6143" width="15.140625" style="1" customWidth="1"/>
    <col min="6144" max="6146" width="31.7109375" style="1" customWidth="1"/>
    <col min="6147" max="6148" width="11.42578125" style="1"/>
    <col min="6149" max="6149" width="7" style="1" customWidth="1"/>
    <col min="6150" max="6397" width="11.42578125" style="1"/>
    <col min="6398" max="6398" width="23.140625" style="1" customWidth="1"/>
    <col min="6399" max="6399" width="15.140625" style="1" customWidth="1"/>
    <col min="6400" max="6402" width="31.7109375" style="1" customWidth="1"/>
    <col min="6403" max="6404" width="11.42578125" style="1"/>
    <col min="6405" max="6405" width="7" style="1" customWidth="1"/>
    <col min="6406" max="6653" width="11.42578125" style="1"/>
    <col min="6654" max="6654" width="23.140625" style="1" customWidth="1"/>
    <col min="6655" max="6655" width="15.140625" style="1" customWidth="1"/>
    <col min="6656" max="6658" width="31.7109375" style="1" customWidth="1"/>
    <col min="6659" max="6660" width="11.42578125" style="1"/>
    <col min="6661" max="6661" width="7" style="1" customWidth="1"/>
    <col min="6662" max="6909" width="11.42578125" style="1"/>
    <col min="6910" max="6910" width="23.140625" style="1" customWidth="1"/>
    <col min="6911" max="6911" width="15.140625" style="1" customWidth="1"/>
    <col min="6912" max="6914" width="31.7109375" style="1" customWidth="1"/>
    <col min="6915" max="6916" width="11.42578125" style="1"/>
    <col min="6917" max="6917" width="7" style="1" customWidth="1"/>
    <col min="6918" max="7165" width="11.42578125" style="1"/>
    <col min="7166" max="7166" width="23.140625" style="1" customWidth="1"/>
    <col min="7167" max="7167" width="15.140625" style="1" customWidth="1"/>
    <col min="7168" max="7170" width="31.7109375" style="1" customWidth="1"/>
    <col min="7171" max="7172" width="11.42578125" style="1"/>
    <col min="7173" max="7173" width="7" style="1" customWidth="1"/>
    <col min="7174" max="7421" width="11.42578125" style="1"/>
    <col min="7422" max="7422" width="23.140625" style="1" customWidth="1"/>
    <col min="7423" max="7423" width="15.140625" style="1" customWidth="1"/>
    <col min="7424" max="7426" width="31.7109375" style="1" customWidth="1"/>
    <col min="7427" max="7428" width="11.42578125" style="1"/>
    <col min="7429" max="7429" width="7" style="1" customWidth="1"/>
    <col min="7430" max="7677" width="11.42578125" style="1"/>
    <col min="7678" max="7678" width="23.140625" style="1" customWidth="1"/>
    <col min="7679" max="7679" width="15.140625" style="1" customWidth="1"/>
    <col min="7680" max="7682" width="31.7109375" style="1" customWidth="1"/>
    <col min="7683" max="7684" width="11.42578125" style="1"/>
    <col min="7685" max="7685" width="7" style="1" customWidth="1"/>
    <col min="7686" max="7933" width="11.42578125" style="1"/>
    <col min="7934" max="7934" width="23.140625" style="1" customWidth="1"/>
    <col min="7935" max="7935" width="15.140625" style="1" customWidth="1"/>
    <col min="7936" max="7938" width="31.7109375" style="1" customWidth="1"/>
    <col min="7939" max="7940" width="11.42578125" style="1"/>
    <col min="7941" max="7941" width="7" style="1" customWidth="1"/>
    <col min="7942" max="8189" width="11.42578125" style="1"/>
    <col min="8190" max="8190" width="23.140625" style="1" customWidth="1"/>
    <col min="8191" max="8191" width="15.140625" style="1" customWidth="1"/>
    <col min="8192" max="8194" width="31.7109375" style="1" customWidth="1"/>
    <col min="8195" max="8196" width="11.42578125" style="1"/>
    <col min="8197" max="8197" width="7" style="1" customWidth="1"/>
    <col min="8198" max="8445" width="11.42578125" style="1"/>
    <col min="8446" max="8446" width="23.140625" style="1" customWidth="1"/>
    <col min="8447" max="8447" width="15.140625" style="1" customWidth="1"/>
    <col min="8448" max="8450" width="31.7109375" style="1" customWidth="1"/>
    <col min="8451" max="8452" width="11.42578125" style="1"/>
    <col min="8453" max="8453" width="7" style="1" customWidth="1"/>
    <col min="8454" max="8701" width="11.42578125" style="1"/>
    <col min="8702" max="8702" width="23.140625" style="1" customWidth="1"/>
    <col min="8703" max="8703" width="15.140625" style="1" customWidth="1"/>
    <col min="8704" max="8706" width="31.7109375" style="1" customWidth="1"/>
    <col min="8707" max="8708" width="11.42578125" style="1"/>
    <col min="8709" max="8709" width="7" style="1" customWidth="1"/>
    <col min="8710" max="8957" width="11.42578125" style="1"/>
    <col min="8958" max="8958" width="23.140625" style="1" customWidth="1"/>
    <col min="8959" max="8959" width="15.140625" style="1" customWidth="1"/>
    <col min="8960" max="8962" width="31.7109375" style="1" customWidth="1"/>
    <col min="8963" max="8964" width="11.42578125" style="1"/>
    <col min="8965" max="8965" width="7" style="1" customWidth="1"/>
    <col min="8966" max="9213" width="11.42578125" style="1"/>
    <col min="9214" max="9214" width="23.140625" style="1" customWidth="1"/>
    <col min="9215" max="9215" width="15.140625" style="1" customWidth="1"/>
    <col min="9216" max="9218" width="31.7109375" style="1" customWidth="1"/>
    <col min="9219" max="9220" width="11.42578125" style="1"/>
    <col min="9221" max="9221" width="7" style="1" customWidth="1"/>
    <col min="9222" max="9469" width="11.42578125" style="1"/>
    <col min="9470" max="9470" width="23.140625" style="1" customWidth="1"/>
    <col min="9471" max="9471" width="15.140625" style="1" customWidth="1"/>
    <col min="9472" max="9474" width="31.7109375" style="1" customWidth="1"/>
    <col min="9475" max="9476" width="11.42578125" style="1"/>
    <col min="9477" max="9477" width="7" style="1" customWidth="1"/>
    <col min="9478" max="9725" width="11.42578125" style="1"/>
    <col min="9726" max="9726" width="23.140625" style="1" customWidth="1"/>
    <col min="9727" max="9727" width="15.140625" style="1" customWidth="1"/>
    <col min="9728" max="9730" width="31.7109375" style="1" customWidth="1"/>
    <col min="9731" max="9732" width="11.42578125" style="1"/>
    <col min="9733" max="9733" width="7" style="1" customWidth="1"/>
    <col min="9734" max="9981" width="11.42578125" style="1"/>
    <col min="9982" max="9982" width="23.140625" style="1" customWidth="1"/>
    <col min="9983" max="9983" width="15.140625" style="1" customWidth="1"/>
    <col min="9984" max="9986" width="31.7109375" style="1" customWidth="1"/>
    <col min="9987" max="9988" width="11.42578125" style="1"/>
    <col min="9989" max="9989" width="7" style="1" customWidth="1"/>
    <col min="9990" max="10237" width="11.42578125" style="1"/>
    <col min="10238" max="10238" width="23.140625" style="1" customWidth="1"/>
    <col min="10239" max="10239" width="15.140625" style="1" customWidth="1"/>
    <col min="10240" max="10242" width="31.7109375" style="1" customWidth="1"/>
    <col min="10243" max="10244" width="11.42578125" style="1"/>
    <col min="10245" max="10245" width="7" style="1" customWidth="1"/>
    <col min="10246" max="10493" width="11.42578125" style="1"/>
    <col min="10494" max="10494" width="23.140625" style="1" customWidth="1"/>
    <col min="10495" max="10495" width="15.140625" style="1" customWidth="1"/>
    <col min="10496" max="10498" width="31.7109375" style="1" customWidth="1"/>
    <col min="10499" max="10500" width="11.42578125" style="1"/>
    <col min="10501" max="10501" width="7" style="1" customWidth="1"/>
    <col min="10502" max="10749" width="11.42578125" style="1"/>
    <col min="10750" max="10750" width="23.140625" style="1" customWidth="1"/>
    <col min="10751" max="10751" width="15.140625" style="1" customWidth="1"/>
    <col min="10752" max="10754" width="31.7109375" style="1" customWidth="1"/>
    <col min="10755" max="10756" width="11.42578125" style="1"/>
    <col min="10757" max="10757" width="7" style="1" customWidth="1"/>
    <col min="10758" max="11005" width="11.42578125" style="1"/>
    <col min="11006" max="11006" width="23.140625" style="1" customWidth="1"/>
    <col min="11007" max="11007" width="15.140625" style="1" customWidth="1"/>
    <col min="11008" max="11010" width="31.7109375" style="1" customWidth="1"/>
    <col min="11011" max="11012" width="11.42578125" style="1"/>
    <col min="11013" max="11013" width="7" style="1" customWidth="1"/>
    <col min="11014" max="11261" width="11.42578125" style="1"/>
    <col min="11262" max="11262" width="23.140625" style="1" customWidth="1"/>
    <col min="11263" max="11263" width="15.140625" style="1" customWidth="1"/>
    <col min="11264" max="11266" width="31.7109375" style="1" customWidth="1"/>
    <col min="11267" max="11268" width="11.42578125" style="1"/>
    <col min="11269" max="11269" width="7" style="1" customWidth="1"/>
    <col min="11270" max="11517" width="11.42578125" style="1"/>
    <col min="11518" max="11518" width="23.140625" style="1" customWidth="1"/>
    <col min="11519" max="11519" width="15.140625" style="1" customWidth="1"/>
    <col min="11520" max="11522" width="31.7109375" style="1" customWidth="1"/>
    <col min="11523" max="11524" width="11.42578125" style="1"/>
    <col min="11525" max="11525" width="7" style="1" customWidth="1"/>
    <col min="11526" max="11773" width="11.42578125" style="1"/>
    <col min="11774" max="11774" width="23.140625" style="1" customWidth="1"/>
    <col min="11775" max="11775" width="15.140625" style="1" customWidth="1"/>
    <col min="11776" max="11778" width="31.7109375" style="1" customWidth="1"/>
    <col min="11779" max="11780" width="11.42578125" style="1"/>
    <col min="11781" max="11781" width="7" style="1" customWidth="1"/>
    <col min="11782" max="12029" width="11.42578125" style="1"/>
    <col min="12030" max="12030" width="23.140625" style="1" customWidth="1"/>
    <col min="12031" max="12031" width="15.140625" style="1" customWidth="1"/>
    <col min="12032" max="12034" width="31.7109375" style="1" customWidth="1"/>
    <col min="12035" max="12036" width="11.42578125" style="1"/>
    <col min="12037" max="12037" width="7" style="1" customWidth="1"/>
    <col min="12038" max="12285" width="11.42578125" style="1"/>
    <col min="12286" max="12286" width="23.140625" style="1" customWidth="1"/>
    <col min="12287" max="12287" width="15.140625" style="1" customWidth="1"/>
    <col min="12288" max="12290" width="31.7109375" style="1" customWidth="1"/>
    <col min="12291" max="12292" width="11.42578125" style="1"/>
    <col min="12293" max="12293" width="7" style="1" customWidth="1"/>
    <col min="12294" max="12541" width="11.42578125" style="1"/>
    <col min="12542" max="12542" width="23.140625" style="1" customWidth="1"/>
    <col min="12543" max="12543" width="15.140625" style="1" customWidth="1"/>
    <col min="12544" max="12546" width="31.7109375" style="1" customWidth="1"/>
    <col min="12547" max="12548" width="11.42578125" style="1"/>
    <col min="12549" max="12549" width="7" style="1" customWidth="1"/>
    <col min="12550" max="12797" width="11.42578125" style="1"/>
    <col min="12798" max="12798" width="23.140625" style="1" customWidth="1"/>
    <col min="12799" max="12799" width="15.140625" style="1" customWidth="1"/>
    <col min="12800" max="12802" width="31.7109375" style="1" customWidth="1"/>
    <col min="12803" max="12804" width="11.42578125" style="1"/>
    <col min="12805" max="12805" width="7" style="1" customWidth="1"/>
    <col min="12806" max="13053" width="11.42578125" style="1"/>
    <col min="13054" max="13054" width="23.140625" style="1" customWidth="1"/>
    <col min="13055" max="13055" width="15.140625" style="1" customWidth="1"/>
    <col min="13056" max="13058" width="31.7109375" style="1" customWidth="1"/>
    <col min="13059" max="13060" width="11.42578125" style="1"/>
    <col min="13061" max="13061" width="7" style="1" customWidth="1"/>
    <col min="13062" max="13309" width="11.42578125" style="1"/>
    <col min="13310" max="13310" width="23.140625" style="1" customWidth="1"/>
    <col min="13311" max="13311" width="15.140625" style="1" customWidth="1"/>
    <col min="13312" max="13314" width="31.7109375" style="1" customWidth="1"/>
    <col min="13315" max="13316" width="11.42578125" style="1"/>
    <col min="13317" max="13317" width="7" style="1" customWidth="1"/>
    <col min="13318" max="13565" width="11.42578125" style="1"/>
    <col min="13566" max="13566" width="23.140625" style="1" customWidth="1"/>
    <col min="13567" max="13567" width="15.140625" style="1" customWidth="1"/>
    <col min="13568" max="13570" width="31.7109375" style="1" customWidth="1"/>
    <col min="13571" max="13572" width="11.42578125" style="1"/>
    <col min="13573" max="13573" width="7" style="1" customWidth="1"/>
    <col min="13574" max="13821" width="11.42578125" style="1"/>
    <col min="13822" max="13822" width="23.140625" style="1" customWidth="1"/>
    <col min="13823" max="13823" width="15.140625" style="1" customWidth="1"/>
    <col min="13824" max="13826" width="31.7109375" style="1" customWidth="1"/>
    <col min="13827" max="13828" width="11.42578125" style="1"/>
    <col min="13829" max="13829" width="7" style="1" customWidth="1"/>
    <col min="13830" max="14077" width="11.42578125" style="1"/>
    <col min="14078" max="14078" width="23.140625" style="1" customWidth="1"/>
    <col min="14079" max="14079" width="15.140625" style="1" customWidth="1"/>
    <col min="14080" max="14082" width="31.7109375" style="1" customWidth="1"/>
    <col min="14083" max="14084" width="11.42578125" style="1"/>
    <col min="14085" max="14085" width="7" style="1" customWidth="1"/>
    <col min="14086" max="14333" width="11.42578125" style="1"/>
    <col min="14334" max="14334" width="23.140625" style="1" customWidth="1"/>
    <col min="14335" max="14335" width="15.140625" style="1" customWidth="1"/>
    <col min="14336" max="14338" width="31.7109375" style="1" customWidth="1"/>
    <col min="14339" max="14340" width="11.42578125" style="1"/>
    <col min="14341" max="14341" width="7" style="1" customWidth="1"/>
    <col min="14342" max="14589" width="11.42578125" style="1"/>
    <col min="14590" max="14590" width="23.140625" style="1" customWidth="1"/>
    <col min="14591" max="14591" width="15.140625" style="1" customWidth="1"/>
    <col min="14592" max="14594" width="31.7109375" style="1" customWidth="1"/>
    <col min="14595" max="14596" width="11.42578125" style="1"/>
    <col min="14597" max="14597" width="7" style="1" customWidth="1"/>
    <col min="14598" max="14845" width="11.42578125" style="1"/>
    <col min="14846" max="14846" width="23.140625" style="1" customWidth="1"/>
    <col min="14847" max="14847" width="15.140625" style="1" customWidth="1"/>
    <col min="14848" max="14850" width="31.7109375" style="1" customWidth="1"/>
    <col min="14851" max="14852" width="11.42578125" style="1"/>
    <col min="14853" max="14853" width="7" style="1" customWidth="1"/>
    <col min="14854" max="15101" width="11.42578125" style="1"/>
    <col min="15102" max="15102" width="23.140625" style="1" customWidth="1"/>
    <col min="15103" max="15103" width="15.140625" style="1" customWidth="1"/>
    <col min="15104" max="15106" width="31.7109375" style="1" customWidth="1"/>
    <col min="15107" max="15108" width="11.42578125" style="1"/>
    <col min="15109" max="15109" width="7" style="1" customWidth="1"/>
    <col min="15110" max="15357" width="11.42578125" style="1"/>
    <col min="15358" max="15358" width="23.140625" style="1" customWidth="1"/>
    <col min="15359" max="15359" width="15.140625" style="1" customWidth="1"/>
    <col min="15360" max="15362" width="31.7109375" style="1" customWidth="1"/>
    <col min="15363" max="15364" width="11.42578125" style="1"/>
    <col min="15365" max="15365" width="7" style="1" customWidth="1"/>
    <col min="15366" max="15613" width="11.42578125" style="1"/>
    <col min="15614" max="15614" width="23.140625" style="1" customWidth="1"/>
    <col min="15615" max="15615" width="15.140625" style="1" customWidth="1"/>
    <col min="15616" max="15618" width="31.7109375" style="1" customWidth="1"/>
    <col min="15619" max="15620" width="11.42578125" style="1"/>
    <col min="15621" max="15621" width="7" style="1" customWidth="1"/>
    <col min="15622" max="15869" width="11.42578125" style="1"/>
    <col min="15870" max="15870" width="23.140625" style="1" customWidth="1"/>
    <col min="15871" max="15871" width="15.140625" style="1" customWidth="1"/>
    <col min="15872" max="15874" width="31.7109375" style="1" customWidth="1"/>
    <col min="15875" max="15876" width="11.42578125" style="1"/>
    <col min="15877" max="15877" width="7" style="1" customWidth="1"/>
    <col min="15878" max="16125" width="11.42578125" style="1"/>
    <col min="16126" max="16126" width="23.140625" style="1" customWidth="1"/>
    <col min="16127" max="16127" width="15.140625" style="1" customWidth="1"/>
    <col min="16128" max="16130" width="31.7109375" style="1" customWidth="1"/>
    <col min="16131" max="16132" width="11.42578125" style="1"/>
    <col min="16133" max="16133" width="7" style="1" customWidth="1"/>
    <col min="16134" max="16384" width="11.42578125" style="1"/>
  </cols>
  <sheetData>
    <row r="1" spans="1:12" ht="14.25" customHeight="1" x14ac:dyDescent="0.2">
      <c r="A1" s="131"/>
      <c r="B1" s="136" t="s">
        <v>54</v>
      </c>
      <c r="C1" s="136"/>
      <c r="D1" s="136"/>
      <c r="E1" s="137"/>
    </row>
    <row r="2" spans="1:12" ht="14.25" customHeight="1" x14ac:dyDescent="0.2">
      <c r="A2" s="132"/>
      <c r="B2" s="138"/>
      <c r="C2" s="138"/>
      <c r="D2" s="138"/>
      <c r="E2" s="139"/>
    </row>
    <row r="3" spans="1:12" ht="14.25" customHeight="1" x14ac:dyDescent="0.2">
      <c r="A3" s="132"/>
      <c r="B3" s="138"/>
      <c r="C3" s="138"/>
      <c r="D3" s="138"/>
      <c r="E3" s="139"/>
    </row>
    <row r="4" spans="1:12" ht="14.25" customHeight="1" x14ac:dyDescent="0.2">
      <c r="A4" s="132"/>
      <c r="B4" s="138"/>
      <c r="C4" s="138"/>
      <c r="D4" s="138"/>
      <c r="E4" s="139"/>
    </row>
    <row r="5" spans="1:12" ht="14.25" customHeight="1" x14ac:dyDescent="0.2">
      <c r="A5" s="132"/>
      <c r="B5" s="138"/>
      <c r="C5" s="138"/>
      <c r="D5" s="138"/>
      <c r="E5" s="139"/>
    </row>
    <row r="6" spans="1:12" ht="24.95" customHeight="1" x14ac:dyDescent="0.2">
      <c r="A6" s="14" t="s">
        <v>53</v>
      </c>
      <c r="B6" s="11" t="s">
        <v>78</v>
      </c>
      <c r="C6" s="11" t="s">
        <v>79</v>
      </c>
      <c r="D6" s="11" t="s">
        <v>80</v>
      </c>
      <c r="E6" s="15" t="s">
        <v>22</v>
      </c>
    </row>
    <row r="7" spans="1:12" x14ac:dyDescent="0.2">
      <c r="A7" s="16"/>
      <c r="B7" s="17"/>
      <c r="C7" s="17"/>
      <c r="D7" s="17"/>
      <c r="E7" s="18"/>
    </row>
    <row r="8" spans="1:12" x14ac:dyDescent="0.2">
      <c r="A8" s="16"/>
      <c r="B8" s="17"/>
      <c r="C8" s="17"/>
      <c r="D8" s="17"/>
      <c r="E8" s="18"/>
    </row>
    <row r="9" spans="1:12" s="3" customFormat="1" ht="18" x14ac:dyDescent="0.25">
      <c r="A9" s="19" t="s">
        <v>0</v>
      </c>
      <c r="B9" s="2" t="s">
        <v>1</v>
      </c>
      <c r="C9" s="133" t="s">
        <v>2</v>
      </c>
      <c r="D9" s="134"/>
      <c r="E9" s="135"/>
      <c r="F9" s="10"/>
      <c r="G9" s="10"/>
      <c r="H9" s="10"/>
      <c r="I9" s="10"/>
      <c r="J9" s="10"/>
      <c r="K9" s="10"/>
      <c r="L9" s="10"/>
    </row>
    <row r="10" spans="1:12" s="3" customFormat="1" ht="99.95" customHeight="1" x14ac:dyDescent="0.25">
      <c r="A10" s="19" t="s">
        <v>29</v>
      </c>
      <c r="B10" s="2">
        <v>3</v>
      </c>
      <c r="C10" s="5" t="s">
        <v>40</v>
      </c>
      <c r="D10" s="13" t="s">
        <v>41</v>
      </c>
      <c r="E10" s="20" t="s">
        <v>42</v>
      </c>
      <c r="F10" s="10"/>
      <c r="G10" s="10"/>
      <c r="H10" s="10"/>
      <c r="I10" s="10"/>
      <c r="J10" s="10"/>
      <c r="K10" s="10"/>
      <c r="L10" s="10"/>
    </row>
    <row r="11" spans="1:12" s="3" customFormat="1" ht="99.95" customHeight="1" x14ac:dyDescent="0.25">
      <c r="A11" s="19" t="s">
        <v>28</v>
      </c>
      <c r="B11" s="2">
        <v>2</v>
      </c>
      <c r="C11" s="4" t="s">
        <v>39</v>
      </c>
      <c r="D11" s="5" t="s">
        <v>43</v>
      </c>
      <c r="E11" s="21" t="s">
        <v>44</v>
      </c>
      <c r="F11" s="10"/>
      <c r="G11" s="10"/>
      <c r="H11" s="10"/>
      <c r="I11" s="10"/>
      <c r="J11" s="10"/>
      <c r="K11" s="10"/>
      <c r="L11" s="10"/>
    </row>
    <row r="12" spans="1:12" s="3" customFormat="1" ht="99.95" customHeight="1" x14ac:dyDescent="0.25">
      <c r="A12" s="19" t="s">
        <v>27</v>
      </c>
      <c r="B12" s="2">
        <v>1</v>
      </c>
      <c r="C12" s="4" t="s">
        <v>45</v>
      </c>
      <c r="D12" s="4" t="s">
        <v>39</v>
      </c>
      <c r="E12" s="22" t="s">
        <v>43</v>
      </c>
      <c r="F12" s="10"/>
      <c r="G12" s="10"/>
      <c r="H12" s="10"/>
      <c r="I12" s="10"/>
      <c r="J12" s="10"/>
      <c r="K12" s="10"/>
      <c r="L12" s="10"/>
    </row>
    <row r="13" spans="1:12" s="3" customFormat="1" ht="36.75" thickBot="1" x14ac:dyDescent="0.3">
      <c r="A13" s="23"/>
      <c r="B13" s="6" t="s">
        <v>3</v>
      </c>
      <c r="C13" s="7" t="s">
        <v>25</v>
      </c>
      <c r="D13" s="7" t="s">
        <v>26</v>
      </c>
      <c r="E13" s="24" t="s">
        <v>4</v>
      </c>
      <c r="F13" s="10"/>
      <c r="G13" s="10"/>
      <c r="H13" s="10"/>
      <c r="I13" s="10"/>
      <c r="J13" s="10"/>
      <c r="K13" s="10"/>
      <c r="L13" s="10"/>
    </row>
    <row r="14" spans="1:12" s="3" customFormat="1" ht="19.5" thickTop="1" thickBot="1" x14ac:dyDescent="0.3">
      <c r="A14" s="25"/>
      <c r="B14" s="26" t="s">
        <v>1</v>
      </c>
      <c r="C14" s="26">
        <v>5</v>
      </c>
      <c r="D14" s="26">
        <v>10</v>
      </c>
      <c r="E14" s="27">
        <v>20</v>
      </c>
      <c r="F14" s="10"/>
      <c r="G14" s="10"/>
      <c r="H14" s="10"/>
      <c r="I14" s="10"/>
      <c r="J14" s="10"/>
      <c r="K14" s="10"/>
      <c r="L14" s="10"/>
    </row>
    <row r="15" spans="1:12" s="8" customFormat="1" x14ac:dyDescent="0.2"/>
    <row r="16" spans="1:12" s="8" customFormat="1" x14ac:dyDescent="0.2"/>
    <row r="17" spans="1:4" s="8" customFormat="1" x14ac:dyDescent="0.2"/>
    <row r="18" spans="1:4" s="8" customFormat="1" x14ac:dyDescent="0.2">
      <c r="A18" s="9" t="s">
        <v>5</v>
      </c>
    </row>
    <row r="19" spans="1:4" s="8" customFormat="1" x14ac:dyDescent="0.2">
      <c r="A19" s="9" t="s">
        <v>6</v>
      </c>
    </row>
    <row r="20" spans="1:4" s="8" customFormat="1" x14ac:dyDescent="0.2">
      <c r="A20" s="9"/>
      <c r="D20" s="40"/>
    </row>
    <row r="21" spans="1:4" s="8" customFormat="1" x14ac:dyDescent="0.2">
      <c r="A21" s="9" t="s">
        <v>7</v>
      </c>
    </row>
    <row r="22" spans="1:4" s="8" customFormat="1" x14ac:dyDescent="0.2">
      <c r="A22" s="9" t="s">
        <v>8</v>
      </c>
      <c r="D22" s="39"/>
    </row>
    <row r="23" spans="1:4" s="8" customFormat="1" x14ac:dyDescent="0.2">
      <c r="A23" s="9"/>
    </row>
    <row r="24" spans="1:4" s="8" customFormat="1" x14ac:dyDescent="0.2"/>
    <row r="25" spans="1:4" s="8" customFormat="1" x14ac:dyDescent="0.2"/>
    <row r="26" spans="1:4" s="8" customFormat="1" x14ac:dyDescent="0.2"/>
    <row r="27" spans="1:4" s="8" customFormat="1" x14ac:dyDescent="0.2"/>
    <row r="28" spans="1:4" s="8" customFormat="1" x14ac:dyDescent="0.2"/>
    <row r="29" spans="1:4" s="8" customFormat="1" x14ac:dyDescent="0.2"/>
    <row r="30" spans="1:4" s="8" customFormat="1" x14ac:dyDescent="0.2"/>
    <row r="31" spans="1:4" s="8" customFormat="1" x14ac:dyDescent="0.2"/>
    <row r="32" spans="1:4"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sheetData>
  <sheetProtection formatCells="0" formatColumns="0" formatRows="0" insertColumns="0" insertRows="0" insertHyperlinks="0" deleteColumns="0" deleteRows="0" sort="0" autoFilter="0" pivotTables="0"/>
  <mergeCells count="3">
    <mergeCell ref="A1:A5"/>
    <mergeCell ref="C9:E9"/>
    <mergeCell ref="B1:E5"/>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5"/>
  <sheetViews>
    <sheetView tabSelected="1" topLeftCell="A11" zoomScale="90" zoomScaleNormal="90" workbookViewId="0">
      <selection activeCell="H12" sqref="H12:H13"/>
    </sheetView>
  </sheetViews>
  <sheetFormatPr baseColWidth="10" defaultRowHeight="15" x14ac:dyDescent="0.25"/>
  <cols>
    <col min="2" max="2" width="14.140625" customWidth="1"/>
    <col min="3" max="3" width="17.28515625" customWidth="1"/>
    <col min="5" max="5" width="21.28515625" customWidth="1"/>
    <col min="6" max="6" width="18.7109375" customWidth="1"/>
    <col min="10" max="10" width="12.28515625" customWidth="1"/>
    <col min="11" max="11" width="36" customWidth="1"/>
    <col min="22" max="22" width="14.5703125" customWidth="1"/>
    <col min="23" max="23" width="19.42578125" customWidth="1"/>
    <col min="24" max="24" width="18.7109375" customWidth="1"/>
    <col min="25" max="25" width="32.85546875" customWidth="1"/>
    <col min="26" max="26" width="16.28515625" customWidth="1"/>
  </cols>
  <sheetData>
    <row r="1" spans="1:29" ht="60.75" customHeight="1" x14ac:dyDescent="0.25">
      <c r="A1" s="131"/>
      <c r="B1" s="161"/>
      <c r="C1" s="161"/>
      <c r="D1" s="162" t="s">
        <v>69</v>
      </c>
      <c r="E1" s="163"/>
      <c r="F1" s="163"/>
      <c r="G1" s="163"/>
      <c r="H1" s="163"/>
      <c r="I1" s="163"/>
      <c r="J1" s="163"/>
      <c r="K1" s="163"/>
      <c r="L1" s="163"/>
      <c r="M1" s="163"/>
      <c r="N1" s="163"/>
      <c r="O1" s="163"/>
      <c r="P1" s="163"/>
      <c r="Q1" s="163"/>
      <c r="R1" s="163"/>
      <c r="S1" s="163"/>
      <c r="T1" s="163"/>
      <c r="U1" s="163"/>
      <c r="V1" s="163"/>
    </row>
    <row r="2" spans="1:29" ht="15" customHeight="1" x14ac:dyDescent="0.25">
      <c r="A2" s="164" t="s">
        <v>36</v>
      </c>
      <c r="B2" s="165"/>
      <c r="C2" s="165"/>
      <c r="D2" s="157" t="s">
        <v>75</v>
      </c>
      <c r="E2" s="157"/>
      <c r="F2" s="157"/>
      <c r="G2" s="78"/>
      <c r="H2" s="157" t="s">
        <v>82</v>
      </c>
      <c r="I2" s="157"/>
      <c r="J2" s="157"/>
      <c r="K2" s="157"/>
      <c r="L2" s="157"/>
      <c r="M2" s="157"/>
      <c r="N2" s="157"/>
      <c r="O2" s="157"/>
      <c r="P2" s="157" t="s">
        <v>37</v>
      </c>
      <c r="Q2" s="157"/>
      <c r="R2" s="157"/>
      <c r="S2" s="157"/>
      <c r="T2" s="157"/>
      <c r="U2" s="157"/>
      <c r="V2" s="157"/>
    </row>
    <row r="3" spans="1:29" x14ac:dyDescent="0.25">
      <c r="A3" s="169" t="s">
        <v>50</v>
      </c>
      <c r="B3" s="170"/>
      <c r="C3" s="170"/>
      <c r="D3" s="170" t="s">
        <v>92</v>
      </c>
      <c r="E3" s="170"/>
      <c r="F3" s="170"/>
      <c r="G3" s="170"/>
      <c r="H3" s="170"/>
      <c r="I3" s="170"/>
      <c r="J3" s="170"/>
      <c r="K3" s="170"/>
      <c r="L3" s="170"/>
      <c r="M3" s="170"/>
      <c r="N3" s="170"/>
      <c r="O3" s="170"/>
      <c r="P3" s="170"/>
      <c r="Q3" s="80"/>
      <c r="R3" s="80"/>
      <c r="S3" s="80"/>
      <c r="T3" s="80"/>
      <c r="U3" s="80"/>
      <c r="V3" s="80"/>
    </row>
    <row r="4" spans="1:29" ht="15.75" thickBot="1" x14ac:dyDescent="0.3">
      <c r="A4" s="171" t="s">
        <v>51</v>
      </c>
      <c r="B4" s="172"/>
      <c r="C4" s="172"/>
      <c r="D4" s="50" t="s">
        <v>93</v>
      </c>
      <c r="E4" s="51"/>
      <c r="F4" s="51"/>
      <c r="G4" s="51"/>
      <c r="H4" s="51"/>
      <c r="I4" s="51"/>
      <c r="J4" s="51"/>
      <c r="K4" s="51"/>
      <c r="L4" s="51"/>
      <c r="M4" s="51"/>
      <c r="N4" s="51"/>
      <c r="O4" s="51"/>
      <c r="P4" s="51"/>
      <c r="Q4" s="51"/>
      <c r="R4" s="51"/>
      <c r="S4" s="51"/>
      <c r="T4" s="51"/>
      <c r="U4" s="51"/>
      <c r="V4" s="52"/>
    </row>
    <row r="5" spans="1:29" ht="15.75" thickBot="1" x14ac:dyDescent="0.3">
      <c r="A5" s="28"/>
      <c r="B5" s="29"/>
      <c r="C5" s="29"/>
      <c r="D5" s="30"/>
      <c r="E5" s="30"/>
      <c r="F5" s="30"/>
      <c r="G5" s="32"/>
      <c r="H5" s="173" t="s">
        <v>55</v>
      </c>
      <c r="I5" s="174"/>
      <c r="J5" s="175"/>
      <c r="K5" s="31"/>
      <c r="L5" s="173" t="s">
        <v>57</v>
      </c>
      <c r="M5" s="174"/>
      <c r="N5" s="175"/>
      <c r="O5" s="30"/>
      <c r="P5" s="32"/>
      <c r="Q5" s="33"/>
      <c r="R5" s="33"/>
      <c r="S5" s="33"/>
      <c r="T5" s="33"/>
      <c r="U5" s="33"/>
      <c r="V5" s="33"/>
    </row>
    <row r="6" spans="1:29" ht="45" x14ac:dyDescent="0.25">
      <c r="A6" s="176">
        <v>0</v>
      </c>
      <c r="B6" s="166" t="s">
        <v>67</v>
      </c>
      <c r="C6" s="166" t="s">
        <v>31</v>
      </c>
      <c r="D6" s="178" t="s">
        <v>38</v>
      </c>
      <c r="E6" s="178"/>
      <c r="F6" s="166" t="s">
        <v>68</v>
      </c>
      <c r="G6" s="180" t="s">
        <v>71</v>
      </c>
      <c r="H6" s="166" t="s">
        <v>34</v>
      </c>
      <c r="I6" s="166" t="s">
        <v>35</v>
      </c>
      <c r="J6" s="166" t="s">
        <v>61</v>
      </c>
      <c r="K6" s="180" t="s">
        <v>56</v>
      </c>
      <c r="L6" s="166" t="s">
        <v>34</v>
      </c>
      <c r="M6" s="166" t="s">
        <v>35</v>
      </c>
      <c r="N6" s="166" t="s">
        <v>62</v>
      </c>
      <c r="O6" s="166" t="s">
        <v>70</v>
      </c>
      <c r="P6" s="166" t="s">
        <v>63</v>
      </c>
      <c r="Q6" s="168" t="s">
        <v>66</v>
      </c>
      <c r="R6" s="168" t="s">
        <v>58</v>
      </c>
      <c r="S6" s="180" t="s">
        <v>59</v>
      </c>
      <c r="T6" s="180" t="s">
        <v>64</v>
      </c>
      <c r="U6" s="183" t="s">
        <v>65</v>
      </c>
      <c r="V6" s="185" t="s">
        <v>94</v>
      </c>
      <c r="W6" s="187" t="s">
        <v>72</v>
      </c>
      <c r="X6" s="187"/>
      <c r="Y6" s="37" t="s">
        <v>76</v>
      </c>
      <c r="Z6" s="38" t="s">
        <v>77</v>
      </c>
    </row>
    <row r="7" spans="1:29" ht="54" customHeight="1" x14ac:dyDescent="0.25">
      <c r="A7" s="177"/>
      <c r="B7" s="167"/>
      <c r="C7" s="167"/>
      <c r="D7" s="79" t="s">
        <v>33</v>
      </c>
      <c r="E7" s="79" t="s">
        <v>32</v>
      </c>
      <c r="F7" s="167"/>
      <c r="G7" s="181"/>
      <c r="H7" s="167"/>
      <c r="I7" s="167"/>
      <c r="J7" s="167"/>
      <c r="K7" s="181"/>
      <c r="L7" s="167"/>
      <c r="M7" s="167"/>
      <c r="N7" s="167"/>
      <c r="O7" s="167"/>
      <c r="P7" s="167"/>
      <c r="Q7" s="167"/>
      <c r="R7" s="167"/>
      <c r="S7" s="181"/>
      <c r="T7" s="181"/>
      <c r="U7" s="184"/>
      <c r="V7" s="186"/>
      <c r="W7" s="42" t="s">
        <v>73</v>
      </c>
      <c r="X7" s="42" t="s">
        <v>60</v>
      </c>
      <c r="Y7" s="42" t="s">
        <v>81</v>
      </c>
      <c r="Z7" s="42" t="s">
        <v>74</v>
      </c>
    </row>
    <row r="8" spans="1:29" ht="80.25" customHeight="1" x14ac:dyDescent="0.25">
      <c r="A8" s="158">
        <v>1</v>
      </c>
      <c r="B8" s="157" t="s">
        <v>95</v>
      </c>
      <c r="C8" s="144" t="s">
        <v>157</v>
      </c>
      <c r="D8" s="144" t="s">
        <v>10</v>
      </c>
      <c r="E8" s="144" t="s">
        <v>154</v>
      </c>
      <c r="F8" s="144" t="s">
        <v>96</v>
      </c>
      <c r="G8" s="144" t="s">
        <v>97</v>
      </c>
      <c r="H8" s="154">
        <v>2</v>
      </c>
      <c r="I8" s="144">
        <v>20</v>
      </c>
      <c r="J8" s="142" t="str">
        <f>IF(H8*I8=5,[1]CALIFICACION!$C$12,IF(H8*I8=10,[1]CALIFICACION!$C$11,IF(H8*I8=15,[1]CALIFICACION!$C$10,IF(H8*I8=20,[1]CALIFICACION!$D$11,IF(H8*I8=30,[1]CALIFICACION!$D$10,IF(H8*I8=40,[1]CALIFICACION!$E$11,IF(H8*I8=60,[1]CALIFICACION!$E$10)))))))</f>
        <v>40- Zona de Riesgo ALTA</v>
      </c>
      <c r="K8" s="142" t="s">
        <v>155</v>
      </c>
      <c r="L8" s="154">
        <v>1</v>
      </c>
      <c r="M8" s="154">
        <v>20</v>
      </c>
      <c r="N8" s="142" t="str">
        <f>IF(L8*M8=5,[1]CALIFICACION!$C$12,IF(L8*M8=10,[1]CALIFICACION!$C$11,IF(L8*M8=15,[1]CALIFICACION!$C$10,IF(L8*M8=20,[1]CALIFICACION!$D$11,IF(L8*M8=30,[1]CALIFICACION!$D$10,IF(L8*M8=40,[1]CALIFICACION!$E$11,IF(L8*M8=60,[1]CALIFICACION!$E$10)))))))</f>
        <v>20- Zona de Riesgo MODERADA</v>
      </c>
      <c r="O8" s="154" t="s">
        <v>18</v>
      </c>
      <c r="P8" s="144" t="s">
        <v>198</v>
      </c>
      <c r="Q8" s="192">
        <v>1</v>
      </c>
      <c r="R8" s="144" t="s">
        <v>98</v>
      </c>
      <c r="S8" s="144" t="s">
        <v>99</v>
      </c>
      <c r="T8" s="148">
        <v>44927</v>
      </c>
      <c r="U8" s="150">
        <v>45046</v>
      </c>
      <c r="V8" s="188" t="s">
        <v>156</v>
      </c>
      <c r="W8" s="144" t="s">
        <v>162</v>
      </c>
      <c r="X8" s="142" t="s">
        <v>100</v>
      </c>
      <c r="Y8" s="144" t="s">
        <v>209</v>
      </c>
      <c r="Z8" s="146"/>
    </row>
    <row r="9" spans="1:29" ht="66" customHeight="1" x14ac:dyDescent="0.25">
      <c r="A9" s="159"/>
      <c r="B9" s="157"/>
      <c r="C9" s="179"/>
      <c r="D9" s="179"/>
      <c r="E9" s="179"/>
      <c r="F9" s="179"/>
      <c r="G9" s="179"/>
      <c r="H9" s="182"/>
      <c r="I9" s="179"/>
      <c r="J9" s="191"/>
      <c r="K9" s="191"/>
      <c r="L9" s="182"/>
      <c r="M9" s="182"/>
      <c r="N9" s="191"/>
      <c r="O9" s="182"/>
      <c r="P9" s="179"/>
      <c r="Q9" s="179"/>
      <c r="R9" s="179"/>
      <c r="S9" s="179"/>
      <c r="T9" s="182"/>
      <c r="U9" s="179"/>
      <c r="V9" s="189"/>
      <c r="W9" s="179"/>
      <c r="X9" s="191"/>
      <c r="Y9" s="179"/>
      <c r="Z9" s="193"/>
    </row>
    <row r="10" spans="1:29" ht="70.5" customHeight="1" x14ac:dyDescent="0.25">
      <c r="A10" s="159"/>
      <c r="B10" s="157"/>
      <c r="C10" s="179"/>
      <c r="D10" s="179"/>
      <c r="E10" s="179"/>
      <c r="F10" s="179"/>
      <c r="G10" s="179"/>
      <c r="H10" s="182"/>
      <c r="I10" s="179"/>
      <c r="J10" s="191"/>
      <c r="K10" s="191"/>
      <c r="L10" s="182"/>
      <c r="M10" s="182"/>
      <c r="N10" s="191"/>
      <c r="O10" s="182"/>
      <c r="P10" s="179"/>
      <c r="Q10" s="179"/>
      <c r="R10" s="179"/>
      <c r="S10" s="179"/>
      <c r="T10" s="182"/>
      <c r="U10" s="179"/>
      <c r="V10" s="189"/>
      <c r="W10" s="179"/>
      <c r="X10" s="191"/>
      <c r="Y10" s="179"/>
      <c r="Z10" s="193"/>
    </row>
    <row r="11" spans="1:29" ht="89.25" customHeight="1" x14ac:dyDescent="0.25">
      <c r="A11" s="160"/>
      <c r="B11" s="157"/>
      <c r="C11" s="145"/>
      <c r="D11" s="145"/>
      <c r="E11" s="145"/>
      <c r="F11" s="145"/>
      <c r="G11" s="145"/>
      <c r="H11" s="155"/>
      <c r="I11" s="145"/>
      <c r="J11" s="143"/>
      <c r="K11" s="143"/>
      <c r="L11" s="155"/>
      <c r="M11" s="155"/>
      <c r="N11" s="143"/>
      <c r="O11" s="155"/>
      <c r="P11" s="145"/>
      <c r="Q11" s="145"/>
      <c r="R11" s="145"/>
      <c r="S11" s="145"/>
      <c r="T11" s="155"/>
      <c r="U11" s="145"/>
      <c r="V11" s="190"/>
      <c r="W11" s="145"/>
      <c r="X11" s="143"/>
      <c r="Y11" s="145"/>
      <c r="Z11" s="147"/>
    </row>
    <row r="12" spans="1:29" ht="135" customHeight="1" x14ac:dyDescent="0.25">
      <c r="A12" s="156">
        <v>2</v>
      </c>
      <c r="B12" s="157"/>
      <c r="C12" s="144" t="s">
        <v>199</v>
      </c>
      <c r="D12" s="144" t="s">
        <v>10</v>
      </c>
      <c r="E12" s="144" t="s">
        <v>200</v>
      </c>
      <c r="F12" s="144" t="s">
        <v>201</v>
      </c>
      <c r="G12" s="144" t="s">
        <v>97</v>
      </c>
      <c r="H12" s="154">
        <v>2</v>
      </c>
      <c r="I12" s="144">
        <v>20</v>
      </c>
      <c r="J12" s="144" t="str">
        <f>IF(H12*I12=5,[1]CALIFICACION!$C$12,IF(H12*I12=10,[1]CALIFICACION!$C$11,IF(H12*I12=15,[1]CALIFICACION!$C$10,IF(H12*I12=20,[1]CALIFICACION!$D$11,IF(H12*I12=30,[1]CALIFICACION!$D$10,IF(H12*I12=40,[1]CALIFICACION!$E$11,IF(H12*I12=60,[1]CALIFICACION!$E$10)))))))</f>
        <v>40- Zona de Riesgo ALTA</v>
      </c>
      <c r="K12" s="144" t="s">
        <v>202</v>
      </c>
      <c r="L12" s="154">
        <v>1</v>
      </c>
      <c r="M12" s="154">
        <v>20</v>
      </c>
      <c r="N12" s="144" t="str">
        <f>IF(L12*M12=5,[1]CALIFICACION!$C$12,IF(L12*M12=10,[1]CALIFICACION!$C$11,IF(L12*M12=15,[1]CALIFICACION!$C$10,IF(L12*M12=20,[1]CALIFICACION!$D$11,IF(L12*M12=30,[1]CALIFICACION!$D$10,IF(L12*M12=40,[1]CALIFICACION!$E$11,IF(L12*M12=60,[1]CALIFICACION!$E$10)))))))</f>
        <v>20- Zona de Riesgo MODERADA</v>
      </c>
      <c r="O12" s="154" t="s">
        <v>18</v>
      </c>
      <c r="P12" s="144" t="s">
        <v>203</v>
      </c>
      <c r="Q12" s="192">
        <v>1</v>
      </c>
      <c r="R12" s="144" t="s">
        <v>98</v>
      </c>
      <c r="S12" s="144" t="s">
        <v>99</v>
      </c>
      <c r="T12" s="148">
        <v>44927</v>
      </c>
      <c r="U12" s="150">
        <v>45046</v>
      </c>
      <c r="V12" s="312" t="s">
        <v>204</v>
      </c>
      <c r="W12" s="152" t="s">
        <v>205</v>
      </c>
      <c r="X12" s="144" t="s">
        <v>206</v>
      </c>
      <c r="Y12" s="144" t="s">
        <v>210</v>
      </c>
      <c r="Z12" s="146"/>
      <c r="AA12" s="313"/>
      <c r="AB12" s="313"/>
      <c r="AC12" s="313"/>
    </row>
    <row r="13" spans="1:29" ht="129" customHeight="1" x14ac:dyDescent="0.25">
      <c r="A13" s="156"/>
      <c r="B13" s="157"/>
      <c r="C13" s="145"/>
      <c r="D13" s="145"/>
      <c r="E13" s="145"/>
      <c r="F13" s="145"/>
      <c r="G13" s="145"/>
      <c r="H13" s="155"/>
      <c r="I13" s="145">
        <v>20</v>
      </c>
      <c r="J13" s="145"/>
      <c r="K13" s="145"/>
      <c r="L13" s="155"/>
      <c r="M13" s="155">
        <v>20</v>
      </c>
      <c r="N13" s="145"/>
      <c r="O13" s="155"/>
      <c r="P13" s="145"/>
      <c r="Q13" s="194"/>
      <c r="R13" s="145"/>
      <c r="S13" s="145" t="s">
        <v>99</v>
      </c>
      <c r="T13" s="149">
        <v>44927</v>
      </c>
      <c r="U13" s="151">
        <v>45046</v>
      </c>
      <c r="V13" s="314" t="s">
        <v>207</v>
      </c>
      <c r="W13" s="153" t="s">
        <v>208</v>
      </c>
      <c r="X13" s="145" t="s">
        <v>206</v>
      </c>
      <c r="Y13" s="145"/>
      <c r="Z13" s="147"/>
      <c r="AA13" s="313"/>
      <c r="AB13" s="313"/>
      <c r="AC13" s="313"/>
    </row>
    <row r="14" spans="1:29" x14ac:dyDescent="0.25">
      <c r="C14" s="140"/>
      <c r="D14" s="140"/>
      <c r="E14" s="140"/>
      <c r="F14" s="140"/>
      <c r="G14" s="34"/>
      <c r="P14" s="141"/>
      <c r="Q14" s="141"/>
      <c r="R14" s="141"/>
      <c r="S14" s="141"/>
      <c r="T14" s="141"/>
      <c r="U14" s="141"/>
      <c r="V14" s="141"/>
    </row>
    <row r="16" spans="1:29" x14ac:dyDescent="0.25">
      <c r="C16" s="140" t="s">
        <v>101</v>
      </c>
      <c r="D16" s="140"/>
      <c r="E16" s="140"/>
      <c r="F16" s="140"/>
      <c r="G16" s="34"/>
      <c r="P16" s="141" t="s">
        <v>52</v>
      </c>
      <c r="Q16" s="141"/>
      <c r="R16" s="141"/>
      <c r="S16" s="141"/>
      <c r="T16" s="141"/>
      <c r="U16" s="141"/>
      <c r="V16" s="141"/>
    </row>
    <row r="17" spans="3:22" x14ac:dyDescent="0.25">
      <c r="C17" s="140" t="s">
        <v>98</v>
      </c>
      <c r="D17" s="140"/>
      <c r="E17" s="140"/>
      <c r="F17" s="140"/>
      <c r="G17" s="34"/>
      <c r="P17" s="141" t="s">
        <v>102</v>
      </c>
      <c r="Q17" s="141"/>
      <c r="R17" s="141"/>
      <c r="S17" s="141"/>
      <c r="T17" s="141"/>
      <c r="U17" s="141"/>
      <c r="V17" s="141"/>
    </row>
    <row r="34" spans="3:22" x14ac:dyDescent="0.25">
      <c r="C34" s="140"/>
      <c r="D34" s="140"/>
      <c r="E34" s="140"/>
      <c r="F34" s="140"/>
      <c r="G34" s="34"/>
      <c r="P34" s="141"/>
      <c r="Q34" s="141"/>
      <c r="R34" s="141"/>
      <c r="S34" s="141"/>
      <c r="T34" s="141"/>
      <c r="U34" s="141"/>
      <c r="V34" s="141"/>
    </row>
    <row r="35" spans="3:22" x14ac:dyDescent="0.25">
      <c r="C35" s="140"/>
      <c r="D35" s="140"/>
      <c r="E35" s="140"/>
      <c r="F35" s="140"/>
      <c r="G35" s="34"/>
      <c r="P35" s="141"/>
      <c r="Q35" s="141"/>
      <c r="R35" s="141"/>
      <c r="S35" s="141"/>
      <c r="T35" s="141"/>
      <c r="U35" s="141"/>
      <c r="V35" s="141"/>
    </row>
  </sheetData>
  <mergeCells count="94">
    <mergeCell ref="P12:P13"/>
    <mergeCell ref="Q12:Q13"/>
    <mergeCell ref="R12:R13"/>
    <mergeCell ref="X8:X11"/>
    <mergeCell ref="Y8:Y11"/>
    <mergeCell ref="Z8:Z11"/>
    <mergeCell ref="W8:W11"/>
    <mergeCell ref="I8:I11"/>
    <mergeCell ref="J8:J11"/>
    <mergeCell ref="K8:K11"/>
    <mergeCell ref="U6:U7"/>
    <mergeCell ref="V6:V7"/>
    <mergeCell ref="W6:X6"/>
    <mergeCell ref="C14:F14"/>
    <mergeCell ref="P14:V14"/>
    <mergeCell ref="R8:R11"/>
    <mergeCell ref="S8:S11"/>
    <mergeCell ref="T8:T11"/>
    <mergeCell ref="U8:U11"/>
    <mergeCell ref="V8:V11"/>
    <mergeCell ref="L8:L11"/>
    <mergeCell ref="M8:M11"/>
    <mergeCell ref="N8:N11"/>
    <mergeCell ref="O8:O11"/>
    <mergeCell ref="P8:P11"/>
    <mergeCell ref="Q8:Q11"/>
    <mergeCell ref="C8:C11"/>
    <mergeCell ref="D8:D11"/>
    <mergeCell ref="E8:E11"/>
    <mergeCell ref="S6:S7"/>
    <mergeCell ref="T6:T7"/>
    <mergeCell ref="F8:F11"/>
    <mergeCell ref="G8:G11"/>
    <mergeCell ref="H8:H11"/>
    <mergeCell ref="R6:R7"/>
    <mergeCell ref="G6:G7"/>
    <mergeCell ref="H6:H7"/>
    <mergeCell ref="I6:I7"/>
    <mergeCell ref="J6:J7"/>
    <mergeCell ref="K6:K7"/>
    <mergeCell ref="L6:L7"/>
    <mergeCell ref="M6:M7"/>
    <mergeCell ref="N6:N7"/>
    <mergeCell ref="O6:O7"/>
    <mergeCell ref="P6:P7"/>
    <mergeCell ref="Q6:Q7"/>
    <mergeCell ref="A3:C3"/>
    <mergeCell ref="D3:P3"/>
    <mergeCell ref="A4:C4"/>
    <mergeCell ref="H5:J5"/>
    <mergeCell ref="L5:N5"/>
    <mergeCell ref="A6:A7"/>
    <mergeCell ref="B6:B7"/>
    <mergeCell ref="C6:C7"/>
    <mergeCell ref="D6:E6"/>
    <mergeCell ref="F6:F7"/>
    <mergeCell ref="A1:C1"/>
    <mergeCell ref="D1:V1"/>
    <mergeCell ref="A2:C2"/>
    <mergeCell ref="D2:F2"/>
    <mergeCell ref="H2:O2"/>
    <mergeCell ref="P2:V2"/>
    <mergeCell ref="C34:F34"/>
    <mergeCell ref="P34:V34"/>
    <mergeCell ref="C35:F35"/>
    <mergeCell ref="P35:V35"/>
    <mergeCell ref="A12:A13"/>
    <mergeCell ref="B8:B13"/>
    <mergeCell ref="C12:C13"/>
    <mergeCell ref="D12:D13"/>
    <mergeCell ref="E12:E13"/>
    <mergeCell ref="F12:F13"/>
    <mergeCell ref="G12:G13"/>
    <mergeCell ref="H12:H13"/>
    <mergeCell ref="I12:I13"/>
    <mergeCell ref="J12:J13"/>
    <mergeCell ref="K12:K13"/>
    <mergeCell ref="A8:A11"/>
    <mergeCell ref="C17:F17"/>
    <mergeCell ref="P17:V17"/>
    <mergeCell ref="X12:X13"/>
    <mergeCell ref="Y12:Y13"/>
    <mergeCell ref="Z12:Z13"/>
    <mergeCell ref="C16:F16"/>
    <mergeCell ref="P16:V16"/>
    <mergeCell ref="S12:S13"/>
    <mergeCell ref="T12:T13"/>
    <mergeCell ref="U12:U13"/>
    <mergeCell ref="V12:V13"/>
    <mergeCell ref="W12:W13"/>
    <mergeCell ref="L12:L13"/>
    <mergeCell ref="M12:M13"/>
    <mergeCell ref="N12:N13"/>
    <mergeCell ref="O12:O13"/>
  </mergeCells>
  <conditionalFormatting sqref="L8">
    <cfRule type="containsText" dxfId="69" priority="5" operator="containsText" text="ACEPTABLE">
      <formula>NOT(ISERROR(SEARCH("ACEPTABLE",L8)))</formula>
    </cfRule>
  </conditionalFormatting>
  <conditionalFormatting sqref="H8">
    <cfRule type="containsText" dxfId="68" priority="10" operator="containsText" text="ACEPTABLE">
      <formula>NOT(ISERROR(SEARCH("ACEPTABLE",H8)))</formula>
    </cfRule>
  </conditionalFormatting>
  <conditionalFormatting sqref="J8:K8 N8">
    <cfRule type="containsText" dxfId="67" priority="6" operator="containsText" text="EXTREMA">
      <formula>NOT(ISERROR(SEARCH("EXTREMA",J8)))</formula>
    </cfRule>
    <cfRule type="containsText" dxfId="66" priority="7" operator="containsText" text="ALTA">
      <formula>NOT(ISERROR(SEARCH("ALTA",J8)))</formula>
    </cfRule>
    <cfRule type="containsText" dxfId="65" priority="8" operator="containsText" text="MODERADA">
      <formula>NOT(ISERROR(SEARCH("MODERADA",J8)))</formula>
    </cfRule>
    <cfRule type="containsText" dxfId="64" priority="9" operator="containsText" text="BAJA">
      <formula>NOT(ISERROR(SEARCH("BAJA",J8)))</formula>
    </cfRule>
  </conditionalFormatting>
  <conditionalFormatting sqref="J12 N12">
    <cfRule type="containsText" dxfId="63" priority="1" operator="containsText" text="EXTREMA">
      <formula>NOT(ISERROR(SEARCH("EXTREMA",J12)))</formula>
    </cfRule>
    <cfRule type="containsText" dxfId="62" priority="2" operator="containsText" text="ALTA">
      <formula>NOT(ISERROR(SEARCH("ALTA",J12)))</formula>
    </cfRule>
    <cfRule type="containsText" dxfId="61" priority="3" operator="containsText" text="MODERADA">
      <formula>NOT(ISERROR(SEARCH("MODERADA",J12)))</formula>
    </cfRule>
    <cfRule type="containsText" dxfId="60" priority="4" operator="containsText" text="BAJA">
      <formula>NOT(ISERROR(SEARCH("BAJA",J12)))</formula>
    </cfRule>
  </conditionalFormatting>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2"/>
  <sheetViews>
    <sheetView topLeftCell="L6" zoomScale="90" zoomScaleNormal="90" workbookViewId="0">
      <selection activeCell="Y8" sqref="Y8"/>
    </sheetView>
  </sheetViews>
  <sheetFormatPr baseColWidth="10" defaultRowHeight="15" x14ac:dyDescent="0.25"/>
  <cols>
    <col min="3" max="3" width="14.42578125" customWidth="1"/>
    <col min="5" max="5" width="12.85546875" customWidth="1"/>
    <col min="6" max="6" width="13.28515625" customWidth="1"/>
    <col min="11" max="11" width="24.28515625" customWidth="1"/>
    <col min="16" max="16" width="22" customWidth="1"/>
    <col min="22" max="22" width="16.28515625" customWidth="1"/>
    <col min="23" max="23" width="13.140625" customWidth="1"/>
    <col min="24" max="24" width="13.7109375" customWidth="1"/>
    <col min="25" max="25" width="24.85546875" customWidth="1"/>
  </cols>
  <sheetData>
    <row r="1" spans="1:26" ht="42" customHeight="1" x14ac:dyDescent="0.25">
      <c r="A1" s="131"/>
      <c r="B1" s="161"/>
      <c r="C1" s="161"/>
      <c r="D1" s="162" t="s">
        <v>69</v>
      </c>
      <c r="E1" s="163"/>
      <c r="F1" s="163"/>
      <c r="G1" s="163"/>
      <c r="H1" s="163"/>
      <c r="I1" s="163"/>
      <c r="J1" s="163"/>
      <c r="K1" s="163"/>
      <c r="L1" s="163"/>
      <c r="M1" s="163"/>
      <c r="N1" s="163"/>
      <c r="O1" s="163"/>
      <c r="P1" s="163"/>
      <c r="Q1" s="163"/>
      <c r="R1" s="163"/>
      <c r="S1" s="163"/>
      <c r="T1" s="163"/>
      <c r="U1" s="163"/>
      <c r="V1" s="163"/>
    </row>
    <row r="2" spans="1:26" x14ac:dyDescent="0.25">
      <c r="A2" s="164" t="s">
        <v>36</v>
      </c>
      <c r="B2" s="165"/>
      <c r="C2" s="165"/>
      <c r="D2" s="157" t="s">
        <v>75</v>
      </c>
      <c r="E2" s="157"/>
      <c r="F2" s="157"/>
      <c r="G2" s="106"/>
      <c r="H2" s="157" t="s">
        <v>82</v>
      </c>
      <c r="I2" s="157"/>
      <c r="J2" s="157"/>
      <c r="K2" s="157"/>
      <c r="L2" s="157"/>
      <c r="M2" s="157"/>
      <c r="N2" s="157"/>
      <c r="O2" s="157"/>
      <c r="P2" s="157" t="s">
        <v>211</v>
      </c>
      <c r="Q2" s="157"/>
      <c r="R2" s="157"/>
      <c r="S2" s="157"/>
      <c r="T2" s="157"/>
      <c r="U2" s="157"/>
      <c r="V2" s="157"/>
    </row>
    <row r="3" spans="1:26" x14ac:dyDescent="0.25">
      <c r="A3" s="169" t="s">
        <v>50</v>
      </c>
      <c r="B3" s="170"/>
      <c r="C3" s="170"/>
      <c r="D3" s="170" t="s">
        <v>212</v>
      </c>
      <c r="E3" s="170"/>
      <c r="F3" s="170"/>
      <c r="G3" s="170"/>
      <c r="H3" s="170"/>
      <c r="I3" s="170"/>
      <c r="J3" s="170"/>
      <c r="K3" s="170"/>
      <c r="L3" s="170"/>
      <c r="M3" s="170"/>
      <c r="N3" s="170"/>
      <c r="O3" s="170"/>
      <c r="P3" s="170"/>
      <c r="Q3" s="107"/>
      <c r="R3" s="107"/>
      <c r="S3" s="107"/>
      <c r="T3" s="107"/>
      <c r="U3" s="107"/>
      <c r="V3" s="107"/>
    </row>
    <row r="4" spans="1:26" ht="15.75" thickBot="1" x14ac:dyDescent="0.3">
      <c r="A4" s="171" t="s">
        <v>51</v>
      </c>
      <c r="B4" s="172"/>
      <c r="C4" s="172"/>
      <c r="D4" s="202" t="s">
        <v>213</v>
      </c>
      <c r="E4" s="202"/>
      <c r="F4" s="202"/>
      <c r="G4" s="202"/>
      <c r="H4" s="202"/>
      <c r="I4" s="202"/>
      <c r="J4" s="202"/>
      <c r="K4" s="202"/>
      <c r="L4" s="202"/>
      <c r="M4" s="202"/>
      <c r="N4" s="202"/>
      <c r="O4" s="202"/>
      <c r="P4" s="202"/>
      <c r="Q4" s="202"/>
      <c r="R4" s="202"/>
      <c r="S4" s="202"/>
      <c r="T4" s="202"/>
      <c r="U4" s="202"/>
      <c r="V4" s="202"/>
    </row>
    <row r="5" spans="1:26" ht="15.75" thickBot="1" x14ac:dyDescent="0.3">
      <c r="A5" s="28"/>
      <c r="B5" s="29"/>
      <c r="C5" s="29"/>
      <c r="D5" s="30"/>
      <c r="E5" s="30"/>
      <c r="F5" s="30"/>
      <c r="G5" s="32"/>
      <c r="H5" s="173" t="s">
        <v>55</v>
      </c>
      <c r="I5" s="174"/>
      <c r="J5" s="175"/>
      <c r="K5" s="31"/>
      <c r="L5" s="173" t="s">
        <v>57</v>
      </c>
      <c r="M5" s="174"/>
      <c r="N5" s="175"/>
      <c r="O5" s="30"/>
      <c r="P5" s="32"/>
      <c r="Q5" s="33"/>
      <c r="R5" s="33"/>
      <c r="S5" s="33"/>
      <c r="T5" s="33"/>
      <c r="U5" s="33"/>
      <c r="V5" s="33"/>
    </row>
    <row r="6" spans="1:26" ht="79.5" thickBot="1" x14ac:dyDescent="0.3">
      <c r="A6" s="176" t="s">
        <v>30</v>
      </c>
      <c r="B6" s="166" t="s">
        <v>67</v>
      </c>
      <c r="C6" s="166" t="s">
        <v>31</v>
      </c>
      <c r="D6" s="178" t="s">
        <v>38</v>
      </c>
      <c r="E6" s="178"/>
      <c r="F6" s="166" t="s">
        <v>68</v>
      </c>
      <c r="G6" s="180" t="s">
        <v>71</v>
      </c>
      <c r="H6" s="166" t="s">
        <v>34</v>
      </c>
      <c r="I6" s="166" t="s">
        <v>35</v>
      </c>
      <c r="J6" s="166" t="s">
        <v>61</v>
      </c>
      <c r="K6" s="180" t="s">
        <v>56</v>
      </c>
      <c r="L6" s="166" t="s">
        <v>34</v>
      </c>
      <c r="M6" s="166" t="s">
        <v>35</v>
      </c>
      <c r="N6" s="166" t="s">
        <v>62</v>
      </c>
      <c r="O6" s="166" t="s">
        <v>70</v>
      </c>
      <c r="P6" s="166" t="s">
        <v>63</v>
      </c>
      <c r="Q6" s="168" t="s">
        <v>66</v>
      </c>
      <c r="R6" s="168" t="s">
        <v>58</v>
      </c>
      <c r="S6" s="167" t="s">
        <v>59</v>
      </c>
      <c r="T6" s="167" t="s">
        <v>64</v>
      </c>
      <c r="U6" s="167" t="s">
        <v>65</v>
      </c>
      <c r="V6" s="167" t="s">
        <v>94</v>
      </c>
      <c r="W6" s="187" t="s">
        <v>72</v>
      </c>
      <c r="X6" s="187"/>
      <c r="Y6" s="37" t="s">
        <v>76</v>
      </c>
      <c r="Z6" s="38" t="s">
        <v>77</v>
      </c>
    </row>
    <row r="7" spans="1:26" ht="79.5" thickBot="1" x14ac:dyDescent="0.3">
      <c r="A7" s="201"/>
      <c r="B7" s="199"/>
      <c r="C7" s="199"/>
      <c r="D7" s="113" t="s">
        <v>33</v>
      </c>
      <c r="E7" s="113" t="s">
        <v>32</v>
      </c>
      <c r="F7" s="199"/>
      <c r="G7" s="200"/>
      <c r="H7" s="199"/>
      <c r="I7" s="199"/>
      <c r="J7" s="199"/>
      <c r="K7" s="200"/>
      <c r="L7" s="199"/>
      <c r="M7" s="199"/>
      <c r="N7" s="199"/>
      <c r="O7" s="199"/>
      <c r="P7" s="199"/>
      <c r="Q7" s="168"/>
      <c r="R7" s="168"/>
      <c r="S7" s="197"/>
      <c r="T7" s="197"/>
      <c r="U7" s="197"/>
      <c r="V7" s="197"/>
      <c r="W7" s="108" t="s">
        <v>73</v>
      </c>
      <c r="X7" s="108" t="s">
        <v>60</v>
      </c>
      <c r="Y7" s="108" t="s">
        <v>81</v>
      </c>
      <c r="Z7" s="53" t="s">
        <v>103</v>
      </c>
    </row>
    <row r="8" spans="1:26" ht="409.6" thickBot="1" x14ac:dyDescent="0.3">
      <c r="A8" s="114" t="s">
        <v>214</v>
      </c>
      <c r="B8" s="115" t="s">
        <v>215</v>
      </c>
      <c r="C8" s="109" t="s">
        <v>216</v>
      </c>
      <c r="D8" s="109" t="s">
        <v>10</v>
      </c>
      <c r="E8" s="115" t="s">
        <v>217</v>
      </c>
      <c r="F8" s="115" t="s">
        <v>218</v>
      </c>
      <c r="G8" s="54" t="s">
        <v>219</v>
      </c>
      <c r="H8" s="109">
        <v>2</v>
      </c>
      <c r="I8" s="109">
        <v>20</v>
      </c>
      <c r="J8" s="110" t="str">
        <f>IF(H8*I8=5,[2]CALIFICACION!$C$12,IF(H8*I8=10,[2]CALIFICACION!$C$11,IF(H8*I8=15,[2]CALIFICACION!$C$10,IF(H8*I8=20,[2]CALIFICACION!$D$11,IF(H8*I8=30,[2]CALIFICACION!$D$10,IF(H8*I8=40,[2]CALIFICACION!$E$11,IF(H8*I8=60,[2]CALIFICACION!$E$10)))))))</f>
        <v>40- Zona de Riesgo ALTA</v>
      </c>
      <c r="K8" s="116" t="s">
        <v>220</v>
      </c>
      <c r="L8" s="109">
        <v>1</v>
      </c>
      <c r="M8" s="109">
        <v>20</v>
      </c>
      <c r="N8" s="110" t="str">
        <f>IF(L8*M8=5,[2]CALIFICACION!$C$12,IF(L8*M8=10,[2]CALIFICACION!$C$11,IF(L8*M8=15,[2]CALIFICACION!$C$10,IF(L8*M8=20,[2]CALIFICACION!$D$11,IF(L8*M8=30,[2]CALIFICACION!$D$10,IF(L8*M8=40,[2]CALIFICACION!$E$11,IF(L8*M8=60,[2]CALIFICACION!$E$10)))))))</f>
        <v>20- Zona de Riesgo MODERADA</v>
      </c>
      <c r="O8" s="117" t="s">
        <v>221</v>
      </c>
      <c r="P8" s="118" t="s">
        <v>222</v>
      </c>
      <c r="Q8" s="102">
        <v>0.5</v>
      </c>
      <c r="R8" s="119" t="s">
        <v>223</v>
      </c>
      <c r="S8" s="111" t="s">
        <v>126</v>
      </c>
      <c r="T8" s="111">
        <v>44927</v>
      </c>
      <c r="U8" s="111">
        <v>45046</v>
      </c>
      <c r="V8" s="120" t="s">
        <v>224</v>
      </c>
      <c r="W8" s="109" t="s">
        <v>225</v>
      </c>
      <c r="X8" s="121" t="s">
        <v>226</v>
      </c>
      <c r="Y8" s="112" t="s">
        <v>229</v>
      </c>
      <c r="Z8" s="35"/>
    </row>
    <row r="9" spans="1:26" x14ac:dyDescent="0.25">
      <c r="Y9" s="122"/>
    </row>
    <row r="11" spans="1:26" ht="15" customHeight="1" x14ac:dyDescent="0.25">
      <c r="C11" s="198" t="s">
        <v>227</v>
      </c>
      <c r="D11" s="198"/>
      <c r="E11" s="198"/>
      <c r="F11" s="198"/>
      <c r="G11" s="34"/>
      <c r="P11" s="196" t="s">
        <v>52</v>
      </c>
      <c r="Q11" s="196"/>
      <c r="R11" s="196"/>
      <c r="S11" s="196"/>
      <c r="T11" s="196"/>
      <c r="U11" s="196"/>
      <c r="V11" s="196"/>
    </row>
    <row r="12" spans="1:26" ht="15" customHeight="1" x14ac:dyDescent="0.25">
      <c r="C12" s="195" t="s">
        <v>228</v>
      </c>
      <c r="D12" s="195"/>
      <c r="E12" s="195"/>
      <c r="F12" s="195"/>
      <c r="G12" s="34"/>
      <c r="P12" s="196" t="s">
        <v>102</v>
      </c>
      <c r="Q12" s="196"/>
      <c r="R12" s="196"/>
      <c r="S12" s="196"/>
      <c r="T12" s="196"/>
      <c r="U12" s="196"/>
      <c r="V12" s="196"/>
    </row>
  </sheetData>
  <mergeCells count="38">
    <mergeCell ref="A1:C1"/>
    <mergeCell ref="D1:V1"/>
    <mergeCell ref="A2:C2"/>
    <mergeCell ref="D2:F2"/>
    <mergeCell ref="H2:O2"/>
    <mergeCell ref="P2:V2"/>
    <mergeCell ref="A3:C3"/>
    <mergeCell ref="D3:P3"/>
    <mergeCell ref="A4:C4"/>
    <mergeCell ref="D4:V4"/>
    <mergeCell ref="H5:J5"/>
    <mergeCell ref="L5:N5"/>
    <mergeCell ref="A6:A7"/>
    <mergeCell ref="B6:B7"/>
    <mergeCell ref="C6:C7"/>
    <mergeCell ref="D6:E6"/>
    <mergeCell ref="F6:F7"/>
    <mergeCell ref="W6:X6"/>
    <mergeCell ref="C11:F11"/>
    <mergeCell ref="P11:V11"/>
    <mergeCell ref="N6:N7"/>
    <mergeCell ref="O6:O7"/>
    <mergeCell ref="P6:P7"/>
    <mergeCell ref="Q6:Q7"/>
    <mergeCell ref="R6:R7"/>
    <mergeCell ref="S6:S7"/>
    <mergeCell ref="H6:H7"/>
    <mergeCell ref="I6:I7"/>
    <mergeCell ref="J6:J7"/>
    <mergeCell ref="K6:K7"/>
    <mergeCell ref="L6:L7"/>
    <mergeCell ref="M6:M7"/>
    <mergeCell ref="G6:G7"/>
    <mergeCell ref="C12:F12"/>
    <mergeCell ref="P12:V12"/>
    <mergeCell ref="T6:T7"/>
    <mergeCell ref="U6:U7"/>
    <mergeCell ref="V6:V7"/>
  </mergeCells>
  <conditionalFormatting sqref="H8">
    <cfRule type="containsText" dxfId="59" priority="10" operator="containsText" text="ACEPTABLE">
      <formula>NOT(ISERROR(SEARCH("ACEPTABLE",H8)))</formula>
    </cfRule>
  </conditionalFormatting>
  <conditionalFormatting sqref="N8 J8">
    <cfRule type="containsText" dxfId="58" priority="6" operator="containsText" text="EXTREMA">
      <formula>NOT(ISERROR(SEARCH("EXTREMA",J8)))</formula>
    </cfRule>
    <cfRule type="containsText" dxfId="57" priority="7" operator="containsText" text="ALTA">
      <formula>NOT(ISERROR(SEARCH("ALTA",J8)))</formula>
    </cfRule>
    <cfRule type="containsText" dxfId="56" priority="8" operator="containsText" text="MODERADA">
      <formula>NOT(ISERROR(SEARCH("MODERADA",J8)))</formula>
    </cfRule>
    <cfRule type="containsText" dxfId="55" priority="9" operator="containsText" text="BAJA">
      <formula>NOT(ISERROR(SEARCH("BAJA",J8)))</formula>
    </cfRule>
  </conditionalFormatting>
  <conditionalFormatting sqref="L8">
    <cfRule type="containsText" dxfId="54" priority="5" operator="containsText" text="ACEPTABLE">
      <formula>NOT(ISERROR(SEARCH("ACEPTABLE",L8)))</formula>
    </cfRule>
  </conditionalFormatting>
  <conditionalFormatting sqref="K8">
    <cfRule type="containsText" dxfId="53" priority="1" operator="containsText" text="EXTREMA">
      <formula>NOT(ISERROR(SEARCH("EXTREMA",#REF!)))</formula>
    </cfRule>
    <cfRule type="containsText" dxfId="52" priority="2" operator="containsText" text="ALTA">
      <formula>NOT(ISERROR(SEARCH("ALTA",#REF!)))</formula>
    </cfRule>
    <cfRule type="containsText" dxfId="51" priority="3" operator="containsText" text="MODERADA">
      <formula>NOT(ISERROR(SEARCH("MODERADA",#REF!)))</formula>
    </cfRule>
    <cfRule type="containsText" dxfId="50" priority="4" operator="containsText" text="BAJA">
      <formula>NOT(ISERROR(SEARCH("BAJA",#REF!)))</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6"/>
  <sheetViews>
    <sheetView topLeftCell="N6" zoomScale="90" zoomScaleNormal="90" workbookViewId="0">
      <selection activeCell="Z8" sqref="Z8:Z12"/>
    </sheetView>
  </sheetViews>
  <sheetFormatPr baseColWidth="10" defaultRowHeight="15" x14ac:dyDescent="0.25"/>
  <cols>
    <col min="2" max="2" width="17.7109375" customWidth="1"/>
    <col min="3" max="3" width="15.42578125" customWidth="1"/>
    <col min="4" max="4" width="13.42578125" customWidth="1"/>
    <col min="5" max="5" width="14.7109375" customWidth="1"/>
    <col min="6" max="6" width="15" customWidth="1"/>
    <col min="7" max="7" width="14.28515625" customWidth="1"/>
    <col min="9" max="9" width="11.28515625" customWidth="1"/>
    <col min="10" max="10" width="14.28515625" customWidth="1"/>
    <col min="11" max="11" width="24.42578125" customWidth="1"/>
    <col min="15" max="15" width="12.140625" customWidth="1"/>
    <col min="16" max="16" width="19.42578125" customWidth="1"/>
    <col min="18" max="18" width="16.42578125" customWidth="1"/>
    <col min="20" max="21" width="13.85546875" customWidth="1"/>
    <col min="22" max="22" width="12.5703125" customWidth="1"/>
    <col min="23" max="23" width="19.140625" customWidth="1"/>
    <col min="24" max="24" width="16" customWidth="1"/>
    <col min="25" max="25" width="26.5703125" customWidth="1"/>
    <col min="26" max="26" width="21.140625" customWidth="1"/>
  </cols>
  <sheetData>
    <row r="1" spans="1:26" ht="45.75" customHeight="1" x14ac:dyDescent="0.25">
      <c r="A1" s="241"/>
      <c r="B1" s="242"/>
      <c r="C1" s="243"/>
      <c r="D1" s="244" t="s">
        <v>69</v>
      </c>
      <c r="E1" s="245"/>
      <c r="F1" s="245"/>
      <c r="G1" s="245"/>
      <c r="H1" s="245"/>
      <c r="I1" s="245"/>
      <c r="J1" s="245"/>
      <c r="K1" s="245"/>
      <c r="L1" s="245"/>
      <c r="M1" s="245"/>
      <c r="N1" s="245"/>
      <c r="O1" s="245"/>
      <c r="P1" s="245"/>
      <c r="Q1" s="245"/>
      <c r="R1" s="245"/>
      <c r="S1" s="245"/>
      <c r="T1" s="245"/>
      <c r="U1" s="245"/>
      <c r="V1" s="246"/>
    </row>
    <row r="2" spans="1:26" ht="18.75" customHeight="1" x14ac:dyDescent="0.25">
      <c r="A2" s="247" t="s">
        <v>36</v>
      </c>
      <c r="B2" s="248"/>
      <c r="C2" s="249"/>
      <c r="D2" s="250" t="s">
        <v>75</v>
      </c>
      <c r="E2" s="251"/>
      <c r="F2" s="252"/>
      <c r="G2" s="58"/>
      <c r="H2" s="250" t="s">
        <v>82</v>
      </c>
      <c r="I2" s="251"/>
      <c r="J2" s="251"/>
      <c r="K2" s="251"/>
      <c r="L2" s="251"/>
      <c r="M2" s="251"/>
      <c r="N2" s="251"/>
      <c r="O2" s="252"/>
      <c r="P2" s="250" t="s">
        <v>37</v>
      </c>
      <c r="Q2" s="251"/>
      <c r="R2" s="251"/>
      <c r="S2" s="251"/>
      <c r="T2" s="251"/>
      <c r="U2" s="251"/>
      <c r="V2" s="252"/>
    </row>
    <row r="3" spans="1:26" ht="18.75" customHeight="1" x14ac:dyDescent="0.25">
      <c r="A3" s="228" t="s">
        <v>50</v>
      </c>
      <c r="B3" s="229"/>
      <c r="C3" s="230"/>
      <c r="D3" s="231" t="s">
        <v>105</v>
      </c>
      <c r="E3" s="229"/>
      <c r="F3" s="229"/>
      <c r="G3" s="229"/>
      <c r="H3" s="229"/>
      <c r="I3" s="229"/>
      <c r="J3" s="229"/>
      <c r="K3" s="229"/>
      <c r="L3" s="229"/>
      <c r="M3" s="229"/>
      <c r="N3" s="229"/>
      <c r="O3" s="229"/>
      <c r="P3" s="230"/>
      <c r="Q3" s="59"/>
      <c r="R3" s="59"/>
      <c r="S3" s="59"/>
      <c r="T3" s="59"/>
      <c r="U3" s="59"/>
      <c r="V3" s="59"/>
    </row>
    <row r="4" spans="1:26" ht="32.25" customHeight="1" thickBot="1" x14ac:dyDescent="0.3">
      <c r="A4" s="232" t="s">
        <v>51</v>
      </c>
      <c r="B4" s="233"/>
      <c r="C4" s="234"/>
      <c r="D4" s="235" t="s">
        <v>106</v>
      </c>
      <c r="E4" s="236"/>
      <c r="F4" s="236"/>
      <c r="G4" s="236"/>
      <c r="H4" s="236"/>
      <c r="I4" s="236"/>
      <c r="J4" s="236"/>
      <c r="K4" s="236"/>
      <c r="L4" s="236"/>
      <c r="M4" s="236"/>
      <c r="N4" s="236"/>
      <c r="O4" s="236"/>
      <c r="P4" s="236"/>
      <c r="Q4" s="236"/>
      <c r="R4" s="236"/>
      <c r="S4" s="236"/>
      <c r="T4" s="236"/>
      <c r="U4" s="236"/>
      <c r="V4" s="237"/>
    </row>
    <row r="5" spans="1:26" ht="21" customHeight="1" thickBot="1" x14ac:dyDescent="0.3">
      <c r="A5" s="60"/>
      <c r="B5" s="61"/>
      <c r="C5" s="61"/>
      <c r="D5" s="62"/>
      <c r="E5" s="62"/>
      <c r="F5" s="62"/>
      <c r="G5" s="63"/>
      <c r="H5" s="238" t="s">
        <v>55</v>
      </c>
      <c r="I5" s="239"/>
      <c r="J5" s="240"/>
      <c r="K5" s="64"/>
      <c r="L5" s="238" t="s">
        <v>57</v>
      </c>
      <c r="M5" s="239"/>
      <c r="N5" s="240"/>
      <c r="O5" s="62"/>
      <c r="P5" s="63"/>
      <c r="Q5" s="65"/>
      <c r="R5" s="65"/>
      <c r="S5" s="65"/>
      <c r="T5" s="65"/>
      <c r="U5" s="65"/>
      <c r="V5" s="65"/>
    </row>
    <row r="6" spans="1:26" ht="33.75" x14ac:dyDescent="0.25">
      <c r="A6" s="224" t="s">
        <v>30</v>
      </c>
      <c r="B6" s="180" t="s">
        <v>67</v>
      </c>
      <c r="C6" s="180" t="s">
        <v>31</v>
      </c>
      <c r="D6" s="226" t="s">
        <v>38</v>
      </c>
      <c r="E6" s="227"/>
      <c r="F6" s="180" t="s">
        <v>68</v>
      </c>
      <c r="G6" s="180" t="s">
        <v>71</v>
      </c>
      <c r="H6" s="180" t="s">
        <v>34</v>
      </c>
      <c r="I6" s="180" t="s">
        <v>35</v>
      </c>
      <c r="J6" s="180" t="s">
        <v>61</v>
      </c>
      <c r="K6" s="180" t="s">
        <v>56</v>
      </c>
      <c r="L6" s="180" t="s">
        <v>34</v>
      </c>
      <c r="M6" s="180" t="s">
        <v>35</v>
      </c>
      <c r="N6" s="180" t="s">
        <v>62</v>
      </c>
      <c r="O6" s="180" t="s">
        <v>70</v>
      </c>
      <c r="P6" s="180" t="s">
        <v>158</v>
      </c>
      <c r="Q6" s="167" t="s">
        <v>66</v>
      </c>
      <c r="R6" s="180" t="s">
        <v>58</v>
      </c>
      <c r="S6" s="180" t="s">
        <v>59</v>
      </c>
      <c r="T6" s="180" t="s">
        <v>64</v>
      </c>
      <c r="U6" s="180" t="s">
        <v>112</v>
      </c>
      <c r="V6" s="180" t="s">
        <v>113</v>
      </c>
      <c r="W6" s="219" t="s">
        <v>72</v>
      </c>
      <c r="X6" s="220"/>
      <c r="Y6" s="37" t="s">
        <v>76</v>
      </c>
      <c r="Z6" s="38" t="s">
        <v>77</v>
      </c>
    </row>
    <row r="7" spans="1:26" ht="64.5" customHeight="1" thickBot="1" x14ac:dyDescent="0.3">
      <c r="A7" s="225"/>
      <c r="B7" s="200"/>
      <c r="C7" s="200"/>
      <c r="D7" s="48" t="s">
        <v>33</v>
      </c>
      <c r="E7" s="48" t="s">
        <v>32</v>
      </c>
      <c r="F7" s="200"/>
      <c r="G7" s="200"/>
      <c r="H7" s="200"/>
      <c r="I7" s="200"/>
      <c r="J7" s="200"/>
      <c r="K7" s="200"/>
      <c r="L7" s="200"/>
      <c r="M7" s="200"/>
      <c r="N7" s="200"/>
      <c r="O7" s="200"/>
      <c r="P7" s="181"/>
      <c r="Q7" s="181"/>
      <c r="R7" s="181"/>
      <c r="S7" s="181"/>
      <c r="T7" s="181"/>
      <c r="U7" s="197"/>
      <c r="V7" s="181"/>
      <c r="W7" s="36" t="s">
        <v>73</v>
      </c>
      <c r="X7" s="36" t="s">
        <v>60</v>
      </c>
      <c r="Y7" s="36" t="s">
        <v>81</v>
      </c>
      <c r="Z7" s="36" t="s">
        <v>74</v>
      </c>
    </row>
    <row r="8" spans="1:26" ht="54" customHeight="1" x14ac:dyDescent="0.25">
      <c r="A8" s="221">
        <v>1</v>
      </c>
      <c r="B8" s="207" t="s">
        <v>188</v>
      </c>
      <c r="C8" s="207" t="s">
        <v>107</v>
      </c>
      <c r="D8" s="211" t="s">
        <v>10</v>
      </c>
      <c r="E8" s="207" t="s">
        <v>108</v>
      </c>
      <c r="F8" s="207" t="s">
        <v>109</v>
      </c>
      <c r="G8" s="207" t="s">
        <v>110</v>
      </c>
      <c r="H8" s="207">
        <v>3</v>
      </c>
      <c r="I8" s="207">
        <v>5</v>
      </c>
      <c r="J8" s="209" t="str">
        <f>IF(H8*I8=5,[1]CALIFICACION!$C$12,IF(H8*I8=10,[1]CALIFICACION!$C$11,IF(H8*I8=15,[1]CALIFICACION!$C$10,IF(H8*I8=20,[1]CALIFICACION!$D$11,IF(H8*I8=30,[1]CALIFICACION!$D$10,IF(H8*I8=40,[1]CALIFICACION!$E$11,IF(H8*I8=60,[1]CALIFICACION!$E$10)))))))</f>
        <v>15- Zona de Riesgo MODERADA</v>
      </c>
      <c r="K8" s="209" t="s">
        <v>179</v>
      </c>
      <c r="L8" s="211">
        <v>2</v>
      </c>
      <c r="M8" s="207">
        <v>5</v>
      </c>
      <c r="N8" s="209" t="str">
        <f>IF(L8*M8=5,[1]CALIFICACION!$C$12,IF(L8*M8=10,[1]CALIFICACION!$C$11,IF(L8*M8=15,[1]CALIFICACION!$C$10,IF(L8*M8=20,[3]CALIFICACION!$D$11,IF(L8*M8=30,[1]CALIFICACION!$D$10,IF(L8*M8=40,[1]CALIFICACION!$E$11,IF(L8*M8=60,[1]CALIFICACION!$E$10)))))))</f>
        <v>10- Zona de Riesgo BAJA</v>
      </c>
      <c r="O8" s="207" t="s">
        <v>18</v>
      </c>
      <c r="P8" s="214" t="s">
        <v>230</v>
      </c>
      <c r="Q8" s="217" t="s">
        <v>190</v>
      </c>
      <c r="R8" s="179" t="s">
        <v>178</v>
      </c>
      <c r="S8" s="182" t="s">
        <v>111</v>
      </c>
      <c r="T8" s="205">
        <v>44927</v>
      </c>
      <c r="U8" s="204">
        <v>45046</v>
      </c>
      <c r="V8" s="151"/>
      <c r="W8" s="144" t="s">
        <v>191</v>
      </c>
      <c r="X8" s="179" t="s">
        <v>177</v>
      </c>
      <c r="Y8" s="213" t="s">
        <v>231</v>
      </c>
      <c r="Z8" s="154"/>
    </row>
    <row r="9" spans="1:26" ht="61.5" customHeight="1" x14ac:dyDescent="0.25">
      <c r="A9" s="222"/>
      <c r="B9" s="179"/>
      <c r="C9" s="179"/>
      <c r="D9" s="182"/>
      <c r="E9" s="179"/>
      <c r="F9" s="179"/>
      <c r="G9" s="179"/>
      <c r="H9" s="179"/>
      <c r="I9" s="179"/>
      <c r="J9" s="191"/>
      <c r="K9" s="191"/>
      <c r="L9" s="182"/>
      <c r="M9" s="179"/>
      <c r="N9" s="191"/>
      <c r="O9" s="179"/>
      <c r="P9" s="215" t="s">
        <v>163</v>
      </c>
      <c r="Q9" s="217" t="s">
        <v>164</v>
      </c>
      <c r="R9" s="179" t="s">
        <v>165</v>
      </c>
      <c r="S9" s="182" t="s">
        <v>111</v>
      </c>
      <c r="T9" s="205"/>
      <c r="U9" s="204"/>
      <c r="V9" s="206"/>
      <c r="W9" s="179" t="s">
        <v>166</v>
      </c>
      <c r="X9" s="179" t="s">
        <v>167</v>
      </c>
      <c r="Y9" s="213"/>
      <c r="Z9" s="182"/>
    </row>
    <row r="10" spans="1:26" ht="72.75" customHeight="1" x14ac:dyDescent="0.25">
      <c r="A10" s="222"/>
      <c r="B10" s="179"/>
      <c r="C10" s="179"/>
      <c r="D10" s="182"/>
      <c r="E10" s="179"/>
      <c r="F10" s="179"/>
      <c r="G10" s="179"/>
      <c r="H10" s="179"/>
      <c r="I10" s="179"/>
      <c r="J10" s="191"/>
      <c r="K10" s="191"/>
      <c r="L10" s="182"/>
      <c r="M10" s="179"/>
      <c r="N10" s="191"/>
      <c r="O10" s="179"/>
      <c r="P10" s="215" t="s">
        <v>163</v>
      </c>
      <c r="Q10" s="217" t="s">
        <v>164</v>
      </c>
      <c r="R10" s="179" t="s">
        <v>165</v>
      </c>
      <c r="S10" s="182" t="s">
        <v>111</v>
      </c>
      <c r="T10" s="205"/>
      <c r="U10" s="204"/>
      <c r="V10" s="206"/>
      <c r="W10" s="179" t="s">
        <v>166</v>
      </c>
      <c r="X10" s="179" t="s">
        <v>167</v>
      </c>
      <c r="Y10" s="213"/>
      <c r="Z10" s="182"/>
    </row>
    <row r="11" spans="1:26" ht="69.75" customHeight="1" x14ac:dyDescent="0.25">
      <c r="A11" s="222"/>
      <c r="B11" s="179"/>
      <c r="C11" s="179"/>
      <c r="D11" s="182"/>
      <c r="E11" s="179"/>
      <c r="F11" s="179"/>
      <c r="G11" s="179"/>
      <c r="H11" s="179"/>
      <c r="I11" s="179"/>
      <c r="J11" s="191"/>
      <c r="K11" s="191"/>
      <c r="L11" s="182"/>
      <c r="M11" s="179"/>
      <c r="N11" s="191"/>
      <c r="O11" s="179"/>
      <c r="P11" s="215" t="s">
        <v>163</v>
      </c>
      <c r="Q11" s="217" t="s">
        <v>164</v>
      </c>
      <c r="R11" s="179" t="s">
        <v>165</v>
      </c>
      <c r="S11" s="182" t="s">
        <v>111</v>
      </c>
      <c r="T11" s="205"/>
      <c r="U11" s="204"/>
      <c r="V11" s="206"/>
      <c r="W11" s="179" t="s">
        <v>166</v>
      </c>
      <c r="X11" s="179" t="s">
        <v>167</v>
      </c>
      <c r="Y11" s="213"/>
      <c r="Z11" s="182"/>
    </row>
    <row r="12" spans="1:26" ht="178.5" customHeight="1" thickBot="1" x14ac:dyDescent="0.3">
      <c r="A12" s="223"/>
      <c r="B12" s="208"/>
      <c r="C12" s="208"/>
      <c r="D12" s="212"/>
      <c r="E12" s="208"/>
      <c r="F12" s="208"/>
      <c r="G12" s="208"/>
      <c r="H12" s="208"/>
      <c r="I12" s="208"/>
      <c r="J12" s="210"/>
      <c r="K12" s="210"/>
      <c r="L12" s="212"/>
      <c r="M12" s="208"/>
      <c r="N12" s="210"/>
      <c r="O12" s="208"/>
      <c r="P12" s="216" t="s">
        <v>163</v>
      </c>
      <c r="Q12" s="218" t="s">
        <v>164</v>
      </c>
      <c r="R12" s="145" t="s">
        <v>165</v>
      </c>
      <c r="S12" s="155" t="s">
        <v>111</v>
      </c>
      <c r="T12" s="151"/>
      <c r="U12" s="149"/>
      <c r="V12" s="206"/>
      <c r="W12" s="145" t="s">
        <v>166</v>
      </c>
      <c r="X12" s="145" t="s">
        <v>167</v>
      </c>
      <c r="Y12" s="213"/>
      <c r="Z12" s="155"/>
    </row>
    <row r="14" spans="1:26" x14ac:dyDescent="0.25">
      <c r="C14" s="66"/>
      <c r="D14" s="66"/>
      <c r="E14" s="66"/>
      <c r="F14" s="66"/>
    </row>
    <row r="15" spans="1:26" x14ac:dyDescent="0.25">
      <c r="C15" s="203" t="s">
        <v>192</v>
      </c>
      <c r="D15" s="203"/>
      <c r="E15" s="203"/>
      <c r="F15" s="203"/>
      <c r="G15" s="34"/>
      <c r="P15" s="141" t="s">
        <v>52</v>
      </c>
      <c r="Q15" s="141"/>
      <c r="R15" s="141"/>
      <c r="S15" s="141"/>
      <c r="T15" s="141"/>
      <c r="U15" s="141"/>
      <c r="V15" s="141"/>
    </row>
    <row r="16" spans="1:26" x14ac:dyDescent="0.25">
      <c r="C16" s="203" t="s">
        <v>194</v>
      </c>
      <c r="D16" s="203"/>
      <c r="E16" s="203"/>
      <c r="F16" s="203"/>
      <c r="G16" s="34"/>
      <c r="P16" s="141" t="s">
        <v>114</v>
      </c>
      <c r="Q16" s="141"/>
      <c r="R16" s="141"/>
      <c r="S16" s="141"/>
      <c r="T16" s="141"/>
      <c r="U16" s="141"/>
      <c r="V16" s="141"/>
    </row>
  </sheetData>
  <mergeCells count="64">
    <mergeCell ref="A1:C1"/>
    <mergeCell ref="D1:V1"/>
    <mergeCell ref="A2:C2"/>
    <mergeCell ref="D2:F2"/>
    <mergeCell ref="H2:O2"/>
    <mergeCell ref="P2:V2"/>
    <mergeCell ref="A3:C3"/>
    <mergeCell ref="D3:P3"/>
    <mergeCell ref="A4:C4"/>
    <mergeCell ref="D4:V4"/>
    <mergeCell ref="H5:J5"/>
    <mergeCell ref="L5:N5"/>
    <mergeCell ref="J6:J7"/>
    <mergeCell ref="K6:K7"/>
    <mergeCell ref="L6:L7"/>
    <mergeCell ref="M6:M7"/>
    <mergeCell ref="A6:A7"/>
    <mergeCell ref="B6:B7"/>
    <mergeCell ref="C6:C7"/>
    <mergeCell ref="D6:E6"/>
    <mergeCell ref="F6:F7"/>
    <mergeCell ref="G6:G7"/>
    <mergeCell ref="W6:X6"/>
    <mergeCell ref="A8:A12"/>
    <mergeCell ref="B8:B12"/>
    <mergeCell ref="C8:C12"/>
    <mergeCell ref="D8:D12"/>
    <mergeCell ref="E8:E12"/>
    <mergeCell ref="F8:F12"/>
    <mergeCell ref="G8:G12"/>
    <mergeCell ref="N6:N7"/>
    <mergeCell ref="O6:O7"/>
    <mergeCell ref="P6:P7"/>
    <mergeCell ref="Q6:Q7"/>
    <mergeCell ref="R6:R7"/>
    <mergeCell ref="S6:S7"/>
    <mergeCell ref="H6:H7"/>
    <mergeCell ref="I6:I7"/>
    <mergeCell ref="W8:W12"/>
    <mergeCell ref="X8:X12"/>
    <mergeCell ref="Y8:Y12"/>
    <mergeCell ref="Z8:Z12"/>
    <mergeCell ref="N8:N12"/>
    <mergeCell ref="O8:O12"/>
    <mergeCell ref="P8:P12"/>
    <mergeCell ref="Q8:Q12"/>
    <mergeCell ref="R8:R12"/>
    <mergeCell ref="S8:S12"/>
    <mergeCell ref="C15:F15"/>
    <mergeCell ref="P15:V15"/>
    <mergeCell ref="C16:F16"/>
    <mergeCell ref="P16:V16"/>
    <mergeCell ref="U6:U7"/>
    <mergeCell ref="U8:U12"/>
    <mergeCell ref="T8:T12"/>
    <mergeCell ref="V8:V12"/>
    <mergeCell ref="H8:H12"/>
    <mergeCell ref="I8:I12"/>
    <mergeCell ref="J8:J12"/>
    <mergeCell ref="K8:K12"/>
    <mergeCell ref="L8:L12"/>
    <mergeCell ref="M8:M12"/>
    <mergeCell ref="T6:T7"/>
    <mergeCell ref="V6:V7"/>
  </mergeCells>
  <conditionalFormatting sqref="J8:K8 N8">
    <cfRule type="containsText" dxfId="49" priority="1" operator="containsText" text="EXTREMA">
      <formula>NOT(ISERROR(SEARCH("EXTREMA",J8)))</formula>
    </cfRule>
    <cfRule type="containsText" dxfId="48" priority="2" operator="containsText" text="ALTA">
      <formula>NOT(ISERROR(SEARCH("ALTA",J8)))</formula>
    </cfRule>
    <cfRule type="containsText" dxfId="47" priority="3" operator="containsText" text="MODERADA">
      <formula>NOT(ISERROR(SEARCH("MODERADA",J8)))</formula>
    </cfRule>
    <cfRule type="containsText" dxfId="46" priority="4" operator="containsText" text="BAJA">
      <formula>NOT(ISERROR(SEARCH("BAJA",J8)))</formula>
    </cfRule>
  </conditionalFormatting>
  <conditionalFormatting sqref="H8 L8">
    <cfRule type="containsText" dxfId="45" priority="5" operator="containsText" text="ACEPTABLE">
      <formula>NOT(ISERROR(SEARCH("ACEPTABLE",H8)))</formula>
    </cfRule>
  </conditionalFormatting>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4"/>
  <sheetViews>
    <sheetView topLeftCell="A2" zoomScale="90" zoomScaleNormal="90" workbookViewId="0">
      <selection activeCell="E8" sqref="E8"/>
    </sheetView>
  </sheetViews>
  <sheetFormatPr baseColWidth="10" defaultRowHeight="15" x14ac:dyDescent="0.25"/>
  <cols>
    <col min="2" max="2" width="14.5703125" customWidth="1"/>
    <col min="3" max="3" width="14.42578125" customWidth="1"/>
    <col min="5" max="5" width="14.28515625" customWidth="1"/>
    <col min="6" max="6" width="13.140625" customWidth="1"/>
    <col min="11" max="11" width="25.5703125" customWidth="1"/>
    <col min="16" max="16" width="24.7109375" customWidth="1"/>
    <col min="18" max="18" width="15.42578125" customWidth="1"/>
    <col min="20" max="20" width="15.140625" customWidth="1"/>
    <col min="21" max="22" width="14.85546875" customWidth="1"/>
    <col min="23" max="23" width="30.85546875" customWidth="1"/>
    <col min="24" max="24" width="27.5703125" customWidth="1"/>
    <col min="25" max="25" width="25.5703125" customWidth="1"/>
    <col min="26" max="26" width="14.28515625" customWidth="1"/>
  </cols>
  <sheetData>
    <row r="1" spans="1:26" ht="43.5" customHeight="1" x14ac:dyDescent="0.25">
      <c r="A1" s="131"/>
      <c r="B1" s="161"/>
      <c r="C1" s="161"/>
      <c r="D1" s="162" t="s">
        <v>69</v>
      </c>
      <c r="E1" s="163"/>
      <c r="F1" s="163"/>
      <c r="G1" s="163"/>
      <c r="H1" s="163"/>
      <c r="I1" s="163"/>
      <c r="J1" s="163"/>
      <c r="K1" s="163"/>
      <c r="L1" s="163"/>
      <c r="M1" s="163"/>
      <c r="N1" s="163"/>
      <c r="O1" s="163"/>
      <c r="P1" s="163"/>
      <c r="Q1" s="163"/>
      <c r="R1" s="163"/>
      <c r="S1" s="163"/>
      <c r="T1" s="163"/>
      <c r="U1" s="163"/>
      <c r="V1" s="83"/>
    </row>
    <row r="2" spans="1:26" x14ac:dyDescent="0.25">
      <c r="A2" s="164" t="s">
        <v>36</v>
      </c>
      <c r="B2" s="165"/>
      <c r="C2" s="165"/>
      <c r="D2" s="157" t="s">
        <v>75</v>
      </c>
      <c r="E2" s="157"/>
      <c r="F2" s="157"/>
      <c r="G2" s="78"/>
      <c r="H2" s="157" t="s">
        <v>90</v>
      </c>
      <c r="I2" s="157"/>
      <c r="J2" s="157"/>
      <c r="K2" s="157"/>
      <c r="L2" s="157"/>
      <c r="M2" s="157"/>
      <c r="N2" s="157"/>
      <c r="O2" s="157"/>
      <c r="P2" s="157" t="s">
        <v>37</v>
      </c>
      <c r="Q2" s="157"/>
      <c r="R2" s="157"/>
      <c r="S2" s="157"/>
      <c r="T2" s="157"/>
      <c r="U2" s="157"/>
      <c r="V2" s="83"/>
    </row>
    <row r="3" spans="1:26" x14ac:dyDescent="0.25">
      <c r="A3" s="169" t="s">
        <v>50</v>
      </c>
      <c r="B3" s="170"/>
      <c r="C3" s="170"/>
      <c r="D3" s="170" t="s">
        <v>83</v>
      </c>
      <c r="E3" s="170"/>
      <c r="F3" s="170"/>
      <c r="G3" s="170"/>
      <c r="H3" s="170"/>
      <c r="I3" s="170"/>
      <c r="J3" s="170"/>
      <c r="K3" s="170"/>
      <c r="L3" s="170"/>
      <c r="M3" s="170"/>
      <c r="N3" s="170"/>
      <c r="O3" s="170"/>
      <c r="P3" s="170"/>
      <c r="Q3" s="80"/>
      <c r="R3" s="80"/>
      <c r="S3" s="80"/>
      <c r="T3" s="80"/>
      <c r="U3" s="80"/>
      <c r="V3" s="84"/>
    </row>
    <row r="4" spans="1:26" ht="15.75" thickBot="1" x14ac:dyDescent="0.3">
      <c r="A4" s="171" t="s">
        <v>51</v>
      </c>
      <c r="B4" s="172"/>
      <c r="C4" s="172"/>
      <c r="D4" s="254" t="s">
        <v>84</v>
      </c>
      <c r="E4" s="254"/>
      <c r="F4" s="254"/>
      <c r="G4" s="254"/>
      <c r="H4" s="254"/>
      <c r="I4" s="254"/>
      <c r="J4" s="254"/>
      <c r="K4" s="254"/>
      <c r="L4" s="254"/>
      <c r="M4" s="254"/>
      <c r="N4" s="254"/>
      <c r="O4" s="254"/>
      <c r="P4" s="254"/>
      <c r="Q4" s="254"/>
      <c r="R4" s="254"/>
      <c r="S4" s="41"/>
      <c r="T4" s="41"/>
      <c r="U4" s="41"/>
      <c r="V4" s="85"/>
    </row>
    <row r="5" spans="1:26" ht="15.75" thickBot="1" x14ac:dyDescent="0.3">
      <c r="A5" s="28"/>
      <c r="B5" s="29"/>
      <c r="C5" s="29"/>
      <c r="D5" s="30"/>
      <c r="E5" s="30"/>
      <c r="F5" s="30"/>
      <c r="G5" s="32"/>
      <c r="H5" s="255" t="s">
        <v>55</v>
      </c>
      <c r="I5" s="256"/>
      <c r="J5" s="257"/>
      <c r="K5" s="31"/>
      <c r="L5" s="255" t="s">
        <v>57</v>
      </c>
      <c r="M5" s="256"/>
      <c r="N5" s="257"/>
      <c r="O5" s="30"/>
      <c r="P5" s="32"/>
      <c r="Q5" s="33"/>
      <c r="R5" s="33"/>
      <c r="S5" s="33"/>
      <c r="T5" s="33"/>
      <c r="U5" s="33"/>
      <c r="V5" s="33"/>
    </row>
    <row r="6" spans="1:26" ht="56.25" x14ac:dyDescent="0.25">
      <c r="A6" s="176" t="s">
        <v>30</v>
      </c>
      <c r="B6" s="166" t="s">
        <v>67</v>
      </c>
      <c r="C6" s="166" t="s">
        <v>31</v>
      </c>
      <c r="D6" s="178" t="s">
        <v>38</v>
      </c>
      <c r="E6" s="178"/>
      <c r="F6" s="166" t="s">
        <v>68</v>
      </c>
      <c r="G6" s="180" t="s">
        <v>71</v>
      </c>
      <c r="H6" s="166" t="s">
        <v>34</v>
      </c>
      <c r="I6" s="166" t="s">
        <v>35</v>
      </c>
      <c r="J6" s="166" t="s">
        <v>61</v>
      </c>
      <c r="K6" s="180" t="s">
        <v>56</v>
      </c>
      <c r="L6" s="166" t="s">
        <v>34</v>
      </c>
      <c r="M6" s="166" t="s">
        <v>35</v>
      </c>
      <c r="N6" s="166" t="s">
        <v>62</v>
      </c>
      <c r="O6" s="166" t="s">
        <v>70</v>
      </c>
      <c r="P6" s="166" t="s">
        <v>63</v>
      </c>
      <c r="Q6" s="168" t="s">
        <v>66</v>
      </c>
      <c r="R6" s="168" t="s">
        <v>58</v>
      </c>
      <c r="S6" s="180" t="s">
        <v>59</v>
      </c>
      <c r="T6" s="180" t="s">
        <v>64</v>
      </c>
      <c r="U6" s="183" t="s">
        <v>65</v>
      </c>
      <c r="V6" s="263" t="s">
        <v>94</v>
      </c>
      <c r="W6" s="258" t="s">
        <v>72</v>
      </c>
      <c r="X6" s="259"/>
      <c r="Y6" s="37" t="s">
        <v>76</v>
      </c>
      <c r="Z6" s="38" t="s">
        <v>77</v>
      </c>
    </row>
    <row r="7" spans="1:26" ht="23.25" thickBot="1" x14ac:dyDescent="0.3">
      <c r="A7" s="201"/>
      <c r="B7" s="199"/>
      <c r="C7" s="199"/>
      <c r="D7" s="82" t="s">
        <v>33</v>
      </c>
      <c r="E7" s="79" t="s">
        <v>32</v>
      </c>
      <c r="F7" s="167"/>
      <c r="G7" s="181"/>
      <c r="H7" s="167"/>
      <c r="I7" s="199"/>
      <c r="J7" s="199"/>
      <c r="K7" s="181"/>
      <c r="L7" s="167"/>
      <c r="M7" s="199"/>
      <c r="N7" s="199"/>
      <c r="O7" s="167"/>
      <c r="P7" s="167"/>
      <c r="Q7" s="167"/>
      <c r="R7" s="167"/>
      <c r="S7" s="181"/>
      <c r="T7" s="200"/>
      <c r="U7" s="260"/>
      <c r="V7" s="263"/>
      <c r="W7" s="42" t="s">
        <v>73</v>
      </c>
      <c r="X7" s="42" t="s">
        <v>60</v>
      </c>
      <c r="Y7" s="36" t="s">
        <v>81</v>
      </c>
      <c r="Z7" s="36" t="s">
        <v>74</v>
      </c>
    </row>
    <row r="8" spans="1:26" ht="247.5" customHeight="1" thickBot="1" x14ac:dyDescent="0.3">
      <c r="A8" s="261">
        <v>1</v>
      </c>
      <c r="B8" s="207" t="s">
        <v>186</v>
      </c>
      <c r="C8" s="207" t="s">
        <v>168</v>
      </c>
      <c r="D8" s="207" t="s">
        <v>10</v>
      </c>
      <c r="E8" s="126" t="s">
        <v>87</v>
      </c>
      <c r="F8" s="126" t="s">
        <v>85</v>
      </c>
      <c r="G8" s="126" t="s">
        <v>14</v>
      </c>
      <c r="H8" s="96">
        <v>2</v>
      </c>
      <c r="I8" s="97">
        <v>20</v>
      </c>
      <c r="J8" s="97" t="str">
        <f>IF(H8*I8=5,[1]CALIFICACION!$C$12,IF(H8*I8=10,[1]CALIFICACION!$C$11,IF(H8*I8=15,[1]CALIFICACION!$C$10,IF(H8*I8=20,[1]CALIFICACION!$D$11,IF(H8*I8=30,[1]CALIFICACION!$D$10,IF(H8*I8=40,[1]CALIFICACION!$E$11,IF(H8*I8=60,[1]CALIFICACION!$E$10)))))))</f>
        <v>40- Zona de Riesgo ALTA</v>
      </c>
      <c r="K8" s="96" t="s">
        <v>232</v>
      </c>
      <c r="L8" s="96">
        <v>1</v>
      </c>
      <c r="M8" s="97">
        <v>10</v>
      </c>
      <c r="N8" s="97" t="str">
        <f>IF(L8*M8=5,[1]CALIFICACION!$C$12,IF(L8*M8=10,[1]CALIFICACION!$C$11,IF(L8*M8=15,[1]CALIFICACION!$C$10,IF(L8*M8=20,[1]CALIFICACION!$D$11,IF(L8*M8=30,[1]CALIFICACION!$D$10,IF(L8*M8=40,[1]CALIFICACION!$E$11,IF(L8*M8=60,[1]CALIFICACION!$E$10)))))))</f>
        <v>10- Zona de Riesgo BAJA</v>
      </c>
      <c r="O8" s="96" t="s">
        <v>18</v>
      </c>
      <c r="P8" s="129" t="s">
        <v>234</v>
      </c>
      <c r="Q8" s="104">
        <v>1</v>
      </c>
      <c r="R8" s="96" t="s">
        <v>173</v>
      </c>
      <c r="S8" s="98" t="s">
        <v>89</v>
      </c>
      <c r="T8" s="128">
        <v>44927</v>
      </c>
      <c r="U8" s="128">
        <v>45046</v>
      </c>
      <c r="V8" s="315"/>
      <c r="W8" s="105" t="s">
        <v>236</v>
      </c>
      <c r="X8" s="87" t="s">
        <v>88</v>
      </c>
      <c r="Y8" s="87" t="s">
        <v>238</v>
      </c>
      <c r="Z8" s="126"/>
    </row>
    <row r="9" spans="1:26" ht="314.25" customHeight="1" thickBot="1" x14ac:dyDescent="0.3">
      <c r="A9" s="262"/>
      <c r="B9" s="208"/>
      <c r="C9" s="208"/>
      <c r="D9" s="208"/>
      <c r="E9" s="126" t="s">
        <v>86</v>
      </c>
      <c r="F9" s="126" t="s">
        <v>85</v>
      </c>
      <c r="G9" s="126" t="s">
        <v>14</v>
      </c>
      <c r="H9" s="96">
        <v>2</v>
      </c>
      <c r="I9" s="96">
        <v>20</v>
      </c>
      <c r="J9" s="97" t="str">
        <f>IF(H9*I9=5,[1]CALIFICACION!$C$12,IF(H9*I9=10,[1]CALIFICACION!$C$11,IF(H9*I9=15,[1]CALIFICACION!$C$10,IF(H9*I9=20,[1]CALIFICACION!$D$11,IF(H9*I9=30,[1]CALIFICACION!$D$10,IF(H9*I9=40,[1]CALIFICACION!$E$11,IF(H9*I9=60,[1]CALIFICACION!$E$10)))))))</f>
        <v>40- Zona de Riesgo ALTA</v>
      </c>
      <c r="K9" s="316" t="s">
        <v>233</v>
      </c>
      <c r="L9" s="96">
        <v>1</v>
      </c>
      <c r="M9" s="96">
        <v>10</v>
      </c>
      <c r="N9" s="96" t="str">
        <f>IF(L9*M9=5,[1]CALIFICACION!$C$12,IF(L9*M9=10,[1]CALIFICACION!$C$11,IF(L9*M9=15,[1]CALIFICACION!$C$10,IF(L9*M9=20,[1]CALIFICACION!$D$11,IF(L9*M9=30,[1]CALIFICACION!$D$10,IF(L9*M9=40,[1]CALIFICACION!$E$11,IF(L9*M9=60,[1]CALIFICACION!$E$10)))))))</f>
        <v>10- Zona de Riesgo BAJA</v>
      </c>
      <c r="O9" s="99" t="s">
        <v>18</v>
      </c>
      <c r="P9" s="103" t="s">
        <v>235</v>
      </c>
      <c r="Q9" s="124">
        <v>1</v>
      </c>
      <c r="R9" s="96" t="s">
        <v>173</v>
      </c>
      <c r="S9" s="98" t="s">
        <v>89</v>
      </c>
      <c r="T9" s="130">
        <v>44927</v>
      </c>
      <c r="U9" s="130">
        <v>45046</v>
      </c>
      <c r="V9" s="96"/>
      <c r="W9" s="105" t="s">
        <v>237</v>
      </c>
      <c r="X9" s="96" t="s">
        <v>88</v>
      </c>
      <c r="Y9" s="87" t="s">
        <v>239</v>
      </c>
      <c r="Z9" s="35"/>
    </row>
    <row r="10" spans="1:26" x14ac:dyDescent="0.25">
      <c r="F10" s="43"/>
      <c r="G10" s="44"/>
      <c r="H10" s="43"/>
    </row>
    <row r="12" spans="1:26" x14ac:dyDescent="0.25">
      <c r="C12" s="253" t="s">
        <v>193</v>
      </c>
      <c r="D12" s="253"/>
      <c r="E12" s="253"/>
      <c r="F12" s="253"/>
      <c r="G12" s="253"/>
      <c r="P12" s="141" t="s">
        <v>52</v>
      </c>
      <c r="Q12" s="141"/>
      <c r="R12" s="141"/>
      <c r="S12" s="141"/>
      <c r="T12" s="141"/>
      <c r="U12" s="141"/>
      <c r="V12" s="81"/>
    </row>
    <row r="13" spans="1:26" x14ac:dyDescent="0.25">
      <c r="C13" s="253" t="s">
        <v>195</v>
      </c>
      <c r="D13" s="253"/>
      <c r="E13" s="253"/>
      <c r="F13" s="253"/>
      <c r="G13" s="253"/>
      <c r="P13" s="141" t="s">
        <v>114</v>
      </c>
      <c r="Q13" s="141"/>
      <c r="R13" s="141"/>
      <c r="S13" s="141"/>
      <c r="T13" s="141"/>
      <c r="U13" s="141"/>
      <c r="V13" s="81"/>
    </row>
    <row r="14" spans="1:26" x14ac:dyDescent="0.25">
      <c r="C14" s="68"/>
      <c r="D14" s="68"/>
      <c r="E14" s="68"/>
      <c r="F14" s="68"/>
      <c r="G14" s="68"/>
    </row>
  </sheetData>
  <mergeCells count="42">
    <mergeCell ref="P12:U12"/>
    <mergeCell ref="P13:U13"/>
    <mergeCell ref="V6:V7"/>
    <mergeCell ref="K6:K7"/>
    <mergeCell ref="L6:L7"/>
    <mergeCell ref="M6:M7"/>
    <mergeCell ref="A8:A9"/>
    <mergeCell ref="B8:B9"/>
    <mergeCell ref="C8:C9"/>
    <mergeCell ref="D8:D9"/>
    <mergeCell ref="N6:N7"/>
    <mergeCell ref="H6:H7"/>
    <mergeCell ref="I6:I7"/>
    <mergeCell ref="J6:J7"/>
    <mergeCell ref="G6:G7"/>
    <mergeCell ref="C6:C7"/>
    <mergeCell ref="D6:E6"/>
    <mergeCell ref="F6:F7"/>
    <mergeCell ref="W6:X6"/>
    <mergeCell ref="T6:T7"/>
    <mergeCell ref="U6:U7"/>
    <mergeCell ref="O6:O7"/>
    <mergeCell ref="P6:P7"/>
    <mergeCell ref="Q6:Q7"/>
    <mergeCell ref="R6:R7"/>
    <mergeCell ref="S6:S7"/>
    <mergeCell ref="C13:G13"/>
    <mergeCell ref="C12:G12"/>
    <mergeCell ref="A1:C1"/>
    <mergeCell ref="D1:U1"/>
    <mergeCell ref="A2:C2"/>
    <mergeCell ref="D2:F2"/>
    <mergeCell ref="H2:O2"/>
    <mergeCell ref="P2:U2"/>
    <mergeCell ref="A3:C3"/>
    <mergeCell ref="D3:P3"/>
    <mergeCell ref="A4:C4"/>
    <mergeCell ref="D4:R4"/>
    <mergeCell ref="H5:J5"/>
    <mergeCell ref="L5:N5"/>
    <mergeCell ref="A6:A7"/>
    <mergeCell ref="B6:B7"/>
  </mergeCells>
  <conditionalFormatting sqref="N8:N9">
    <cfRule type="containsText" dxfId="44" priority="5" operator="containsText" text="EXTREMA">
      <formula>NOT(ISERROR(SEARCH("EXTREMA",N8)))</formula>
    </cfRule>
    <cfRule type="containsText" dxfId="43" priority="6" operator="containsText" text="ALTA">
      <formula>NOT(ISERROR(SEARCH("ALTA",N8)))</formula>
    </cfRule>
    <cfRule type="containsText" dxfId="42" priority="7" operator="containsText" text="MODERADA">
      <formula>NOT(ISERROR(SEARCH("MODERADA",N8)))</formula>
    </cfRule>
    <cfRule type="containsText" dxfId="41" priority="8" operator="containsText" text="BAJA">
      <formula>NOT(ISERROR(SEARCH("BAJA",N8)))</formula>
    </cfRule>
  </conditionalFormatting>
  <conditionalFormatting sqref="H8">
    <cfRule type="containsText" dxfId="40" priority="14" operator="containsText" text="ACEPTABLE">
      <formula>NOT(ISERROR(SEARCH("ACEPTABLE",H8)))</formula>
    </cfRule>
  </conditionalFormatting>
  <conditionalFormatting sqref="J8:J9">
    <cfRule type="containsText" dxfId="39" priority="10" operator="containsText" text="EXTREMA">
      <formula>NOT(ISERROR(SEARCH("EXTREMA",J8)))</formula>
    </cfRule>
    <cfRule type="containsText" dxfId="38" priority="11" operator="containsText" text="ALTA">
      <formula>NOT(ISERROR(SEARCH("ALTA",J8)))</formula>
    </cfRule>
    <cfRule type="containsText" dxfId="37" priority="12" operator="containsText" text="MODERADA">
      <formula>NOT(ISERROR(SEARCH("MODERADA",J8)))</formula>
    </cfRule>
    <cfRule type="containsText" dxfId="36" priority="13" operator="containsText" text="BAJA">
      <formula>NOT(ISERROR(SEARCH("BAJA",J8)))</formula>
    </cfRule>
  </conditionalFormatting>
  <conditionalFormatting sqref="L8">
    <cfRule type="containsText" dxfId="35" priority="9" operator="containsText" text="ACEPTABLE">
      <formula>NOT(ISERROR(SEARCH("ACEPTABLE",L8)))</formula>
    </cfRule>
  </conditionalFormatting>
  <conditionalFormatting sqref="K8">
    <cfRule type="containsText" dxfId="34" priority="1" operator="containsText" text="EXTREMA">
      <formula>NOT(ISERROR(SEARCH("EXTREMA",K8)))</formula>
    </cfRule>
    <cfRule type="containsText" dxfId="33" priority="2" operator="containsText" text="ALTA">
      <formula>NOT(ISERROR(SEARCH("ALTA",K8)))</formula>
    </cfRule>
    <cfRule type="containsText" dxfId="32" priority="3" operator="containsText" text="MODERADA">
      <formula>NOT(ISERROR(SEARCH("MODERADA",K8)))</formula>
    </cfRule>
    <cfRule type="containsText" dxfId="31" priority="4" operator="containsText" text="BAJA">
      <formula>NOT(ISERROR(SEARCH("BAJA",K8)))</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Acrobat Document" shapeId="25659" r:id="rId4">
          <objectPr defaultSize="0" autoPict="0" r:id="rId5">
            <anchor moveWithCells="1">
              <from>
                <xdr:col>22</xdr:col>
                <xdr:colOff>628650</xdr:colOff>
                <xdr:row>7</xdr:row>
                <xdr:rowOff>95250</xdr:rowOff>
              </from>
              <to>
                <xdr:col>22</xdr:col>
                <xdr:colOff>1314450</xdr:colOff>
                <xdr:row>7</xdr:row>
                <xdr:rowOff>1104900</xdr:rowOff>
              </to>
            </anchor>
          </objectPr>
        </oleObject>
      </mc:Choice>
      <mc:Fallback>
        <oleObject progId="Acrobat Document" shapeId="25659" r:id="rId4"/>
      </mc:Fallback>
    </mc:AlternateContent>
    <mc:AlternateContent xmlns:mc="http://schemas.openxmlformats.org/markup-compatibility/2006">
      <mc:Choice Requires="x14">
        <oleObject progId="Acrobat Document" shapeId="25660" r:id="rId6">
          <objectPr defaultSize="0" autoPict="0" r:id="rId7">
            <anchor moveWithCells="1">
              <from>
                <xdr:col>22</xdr:col>
                <xdr:colOff>647700</xdr:colOff>
                <xdr:row>7</xdr:row>
                <xdr:rowOff>1200150</xdr:rowOff>
              </from>
              <to>
                <xdr:col>22</xdr:col>
                <xdr:colOff>1343025</xdr:colOff>
                <xdr:row>7</xdr:row>
                <xdr:rowOff>2400300</xdr:rowOff>
              </to>
            </anchor>
          </objectPr>
        </oleObject>
      </mc:Choice>
      <mc:Fallback>
        <oleObject progId="Acrobat Document" shapeId="25660" r:id="rId6"/>
      </mc:Fallback>
    </mc:AlternateContent>
    <mc:AlternateContent xmlns:mc="http://schemas.openxmlformats.org/markup-compatibility/2006">
      <mc:Choice Requires="x14">
        <oleObject progId="Acrobat Document" shapeId="25662" r:id="rId8">
          <objectPr defaultSize="0" autoPict="0" r:id="rId9">
            <anchor moveWithCells="1">
              <from>
                <xdr:col>22</xdr:col>
                <xdr:colOff>171450</xdr:colOff>
                <xdr:row>8</xdr:row>
                <xdr:rowOff>133350</xdr:rowOff>
              </from>
              <to>
                <xdr:col>22</xdr:col>
                <xdr:colOff>752475</xdr:colOff>
                <xdr:row>8</xdr:row>
                <xdr:rowOff>771525</xdr:rowOff>
              </to>
            </anchor>
          </objectPr>
        </oleObject>
      </mc:Choice>
      <mc:Fallback>
        <oleObject progId="Acrobat Document" shapeId="25662" r:id="rId8"/>
      </mc:Fallback>
    </mc:AlternateContent>
    <mc:AlternateContent xmlns:mc="http://schemas.openxmlformats.org/markup-compatibility/2006">
      <mc:Choice Requires="x14">
        <oleObject progId="Acrobat Document" shapeId="25664" r:id="rId10">
          <objectPr defaultSize="0" autoPict="0" r:id="rId11">
            <anchor moveWithCells="1">
              <from>
                <xdr:col>22</xdr:col>
                <xdr:colOff>838200</xdr:colOff>
                <xdr:row>8</xdr:row>
                <xdr:rowOff>114300</xdr:rowOff>
              </from>
              <to>
                <xdr:col>22</xdr:col>
                <xdr:colOff>1438275</xdr:colOff>
                <xdr:row>8</xdr:row>
                <xdr:rowOff>809625</xdr:rowOff>
              </to>
            </anchor>
          </objectPr>
        </oleObject>
      </mc:Choice>
      <mc:Fallback>
        <oleObject progId="Acrobat Document" shapeId="25664" r:id="rId10"/>
      </mc:Fallback>
    </mc:AlternateContent>
    <mc:AlternateContent xmlns:mc="http://schemas.openxmlformats.org/markup-compatibility/2006">
      <mc:Choice Requires="x14">
        <oleObject progId="Acrobat Document" shapeId="25665" r:id="rId12">
          <objectPr defaultSize="0" autoPict="0" r:id="rId13">
            <anchor moveWithCells="1">
              <from>
                <xdr:col>22</xdr:col>
                <xdr:colOff>247650</xdr:colOff>
                <xdr:row>8</xdr:row>
                <xdr:rowOff>914400</xdr:rowOff>
              </from>
              <to>
                <xdr:col>22</xdr:col>
                <xdr:colOff>762000</xdr:colOff>
                <xdr:row>8</xdr:row>
                <xdr:rowOff>1524000</xdr:rowOff>
              </to>
            </anchor>
          </objectPr>
        </oleObject>
      </mc:Choice>
      <mc:Fallback>
        <oleObject progId="Acrobat Document" shapeId="25665" r:id="rId12"/>
      </mc:Fallback>
    </mc:AlternateContent>
    <mc:AlternateContent xmlns:mc="http://schemas.openxmlformats.org/markup-compatibility/2006">
      <mc:Choice Requires="x14">
        <oleObject progId="Documento" dvAspect="DVASPECT_ICON" shapeId="25667" r:id="rId14">
          <objectPr defaultSize="0" autoPict="0" r:id="rId15">
            <anchor moveWithCells="1">
              <from>
                <xdr:col>22</xdr:col>
                <xdr:colOff>990600</xdr:colOff>
                <xdr:row>8</xdr:row>
                <xdr:rowOff>1028700</xdr:rowOff>
              </from>
              <to>
                <xdr:col>22</xdr:col>
                <xdr:colOff>1762125</xdr:colOff>
                <xdr:row>8</xdr:row>
                <xdr:rowOff>1609725</xdr:rowOff>
              </to>
            </anchor>
          </objectPr>
        </oleObject>
      </mc:Choice>
      <mc:Fallback>
        <oleObject progId="Documento" dvAspect="DVASPECT_ICON" shapeId="25667" r:id="rId1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2"/>
  <sheetViews>
    <sheetView workbookViewId="0">
      <selection activeCell="G18" sqref="G18"/>
    </sheetView>
  </sheetViews>
  <sheetFormatPr baseColWidth="10" defaultRowHeight="14.25" x14ac:dyDescent="0.2"/>
  <cols>
    <col min="1" max="16384" width="11.42578125" style="1"/>
  </cols>
  <sheetData>
    <row r="3" spans="2:8" x14ac:dyDescent="0.2">
      <c r="E3" s="1">
        <v>1</v>
      </c>
    </row>
    <row r="4" spans="2:8" x14ac:dyDescent="0.2">
      <c r="E4" s="1">
        <v>2</v>
      </c>
    </row>
    <row r="5" spans="2:8" x14ac:dyDescent="0.2">
      <c r="E5" s="1">
        <v>3</v>
      </c>
    </row>
    <row r="7" spans="2:8" x14ac:dyDescent="0.2">
      <c r="E7" s="1">
        <v>5</v>
      </c>
      <c r="H7" s="1" t="s">
        <v>10</v>
      </c>
    </row>
    <row r="8" spans="2:8" x14ac:dyDescent="0.2">
      <c r="E8" s="1">
        <v>10</v>
      </c>
      <c r="H8" s="1" t="s">
        <v>11</v>
      </c>
    </row>
    <row r="9" spans="2:8" x14ac:dyDescent="0.2">
      <c r="E9" s="1">
        <v>20</v>
      </c>
    </row>
    <row r="12" spans="2:8" x14ac:dyDescent="0.2">
      <c r="H12" s="1" t="s">
        <v>9</v>
      </c>
    </row>
    <row r="13" spans="2:8" x14ac:dyDescent="0.2">
      <c r="B13" s="12" t="s">
        <v>12</v>
      </c>
      <c r="H13" s="1" t="s">
        <v>46</v>
      </c>
    </row>
    <row r="14" spans="2:8" x14ac:dyDescent="0.2">
      <c r="B14" s="12" t="s">
        <v>13</v>
      </c>
      <c r="H14" s="1" t="s">
        <v>47</v>
      </c>
    </row>
    <row r="15" spans="2:8" x14ac:dyDescent="0.2">
      <c r="B15" s="12" t="s">
        <v>14</v>
      </c>
      <c r="E15" s="1" t="s">
        <v>18</v>
      </c>
      <c r="H15" s="1" t="s">
        <v>48</v>
      </c>
    </row>
    <row r="16" spans="2:8" x14ac:dyDescent="0.2">
      <c r="B16" s="12" t="s">
        <v>15</v>
      </c>
      <c r="E16" s="1" t="s">
        <v>19</v>
      </c>
      <c r="H16" s="1" t="s">
        <v>49</v>
      </c>
    </row>
    <row r="17" spans="2:5" x14ac:dyDescent="0.2">
      <c r="B17" s="12" t="s">
        <v>16</v>
      </c>
      <c r="E17" s="1" t="s">
        <v>20</v>
      </c>
    </row>
    <row r="18" spans="2:5" x14ac:dyDescent="0.2">
      <c r="B18" s="12" t="s">
        <v>17</v>
      </c>
      <c r="E18" s="1" t="s">
        <v>21</v>
      </c>
    </row>
    <row r="21" spans="2:5" x14ac:dyDescent="0.2">
      <c r="E21" s="1" t="s">
        <v>23</v>
      </c>
    </row>
    <row r="22" spans="2:5" x14ac:dyDescent="0.2">
      <c r="E22" s="1" t="s">
        <v>24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2"/>
  <sheetViews>
    <sheetView zoomScale="90" zoomScaleNormal="90" workbookViewId="0">
      <selection activeCell="E8" sqref="E8"/>
    </sheetView>
  </sheetViews>
  <sheetFormatPr baseColWidth="10" defaultRowHeight="15" x14ac:dyDescent="0.25"/>
  <cols>
    <col min="2" max="2" width="16" customWidth="1"/>
    <col min="3" max="3" width="22.42578125" customWidth="1"/>
    <col min="4" max="4" width="13" customWidth="1"/>
    <col min="5" max="5" width="17.85546875" customWidth="1"/>
    <col min="6" max="6" width="15.7109375" customWidth="1"/>
    <col min="7" max="7" width="14.42578125" customWidth="1"/>
    <col min="10" max="10" width="14.7109375" customWidth="1"/>
    <col min="11" max="11" width="19.85546875" customWidth="1"/>
    <col min="14" max="14" width="13" customWidth="1"/>
    <col min="15" max="15" width="16.28515625" customWidth="1"/>
    <col min="16" max="16" width="18.140625" customWidth="1"/>
    <col min="17" max="17" width="14.140625" customWidth="1"/>
    <col min="18" max="18" width="14.7109375" customWidth="1"/>
    <col min="19" max="19" width="14.140625" customWidth="1"/>
    <col min="20" max="20" width="12.85546875" customWidth="1"/>
    <col min="21" max="21" width="13.28515625" customWidth="1"/>
    <col min="22" max="22" width="18.7109375" customWidth="1"/>
    <col min="23" max="23" width="15.5703125" customWidth="1"/>
    <col min="24" max="24" width="14.42578125" customWidth="1"/>
    <col min="25" max="25" width="23.42578125" customWidth="1"/>
    <col min="26" max="26" width="18.5703125" customWidth="1"/>
  </cols>
  <sheetData>
    <row r="1" spans="1:26" ht="55.5" customHeight="1" x14ac:dyDescent="0.25">
      <c r="A1" s="241"/>
      <c r="B1" s="242"/>
      <c r="C1" s="242"/>
      <c r="D1" s="278" t="s">
        <v>69</v>
      </c>
      <c r="E1" s="279"/>
      <c r="F1" s="279"/>
      <c r="G1" s="279"/>
      <c r="H1" s="279"/>
      <c r="I1" s="279"/>
      <c r="J1" s="279"/>
      <c r="K1" s="279"/>
      <c r="L1" s="279"/>
      <c r="M1" s="279"/>
      <c r="N1" s="279"/>
      <c r="O1" s="279"/>
      <c r="P1" s="279"/>
      <c r="Q1" s="279"/>
      <c r="R1" s="279"/>
      <c r="S1" s="279"/>
      <c r="T1" s="279"/>
      <c r="U1" s="279"/>
      <c r="V1" s="280"/>
    </row>
    <row r="2" spans="1:26" ht="22.5" customHeight="1" x14ac:dyDescent="0.25">
      <c r="A2" s="281" t="s">
        <v>36</v>
      </c>
      <c r="B2" s="282"/>
      <c r="C2" s="282"/>
      <c r="D2" s="283" t="s">
        <v>75</v>
      </c>
      <c r="E2" s="284"/>
      <c r="F2" s="285"/>
      <c r="G2" s="46"/>
      <c r="H2" s="283" t="s">
        <v>82</v>
      </c>
      <c r="I2" s="284"/>
      <c r="J2" s="284"/>
      <c r="K2" s="284"/>
      <c r="L2" s="284"/>
      <c r="M2" s="284"/>
      <c r="N2" s="284"/>
      <c r="O2" s="285"/>
      <c r="P2" s="283" t="s">
        <v>37</v>
      </c>
      <c r="Q2" s="284"/>
      <c r="R2" s="284"/>
      <c r="S2" s="284"/>
      <c r="T2" s="284"/>
      <c r="U2" s="284"/>
      <c r="V2" s="285"/>
    </row>
    <row r="3" spans="1:26" ht="21.75" customHeight="1" x14ac:dyDescent="0.25">
      <c r="A3" s="266" t="s">
        <v>50</v>
      </c>
      <c r="B3" s="267"/>
      <c r="C3" s="267"/>
      <c r="D3" s="268" t="s">
        <v>115</v>
      </c>
      <c r="E3" s="267"/>
      <c r="F3" s="267"/>
      <c r="G3" s="267"/>
      <c r="H3" s="267"/>
      <c r="I3" s="267"/>
      <c r="J3" s="267"/>
      <c r="K3" s="267"/>
      <c r="L3" s="267"/>
      <c r="M3" s="267"/>
      <c r="N3" s="267"/>
      <c r="O3" s="267"/>
      <c r="P3" s="269"/>
      <c r="Q3" s="47"/>
      <c r="R3" s="47"/>
      <c r="S3" s="47"/>
      <c r="T3" s="47"/>
      <c r="U3" s="47"/>
      <c r="V3" s="47"/>
    </row>
    <row r="4" spans="1:26" ht="21.75" customHeight="1" thickBot="1" x14ac:dyDescent="0.3">
      <c r="A4" s="270" t="s">
        <v>51</v>
      </c>
      <c r="B4" s="271"/>
      <c r="C4" s="271"/>
      <c r="D4" s="272" t="s">
        <v>116</v>
      </c>
      <c r="E4" s="273"/>
      <c r="F4" s="273"/>
      <c r="G4" s="273"/>
      <c r="H4" s="273"/>
      <c r="I4" s="273"/>
      <c r="J4" s="273"/>
      <c r="K4" s="273"/>
      <c r="L4" s="273"/>
      <c r="M4" s="273"/>
      <c r="N4" s="273"/>
      <c r="O4" s="273"/>
      <c r="P4" s="273"/>
      <c r="Q4" s="273"/>
      <c r="R4" s="273"/>
      <c r="S4" s="273"/>
      <c r="T4" s="273"/>
      <c r="U4" s="273"/>
      <c r="V4" s="274"/>
    </row>
    <row r="5" spans="1:26" ht="24" customHeight="1" thickBot="1" x14ac:dyDescent="0.3">
      <c r="A5" s="28"/>
      <c r="B5" s="69"/>
      <c r="C5" s="29"/>
      <c r="D5" s="30"/>
      <c r="E5" s="30"/>
      <c r="F5" s="30"/>
      <c r="G5" s="32"/>
      <c r="H5" s="275" t="s">
        <v>55</v>
      </c>
      <c r="I5" s="276"/>
      <c r="J5" s="277"/>
      <c r="K5" s="31"/>
      <c r="L5" s="275" t="s">
        <v>57</v>
      </c>
      <c r="M5" s="276"/>
      <c r="N5" s="277"/>
      <c r="O5" s="30"/>
      <c r="P5" s="32"/>
      <c r="Q5" s="33"/>
      <c r="R5" s="33"/>
      <c r="S5" s="33"/>
      <c r="T5" s="33"/>
      <c r="U5" s="33"/>
      <c r="V5" s="33"/>
    </row>
    <row r="6" spans="1:26" ht="45.75" thickBot="1" x14ac:dyDescent="0.3">
      <c r="A6" s="224" t="s">
        <v>30</v>
      </c>
      <c r="B6" s="180" t="s">
        <v>67</v>
      </c>
      <c r="C6" s="180" t="s">
        <v>31</v>
      </c>
      <c r="D6" s="226" t="s">
        <v>38</v>
      </c>
      <c r="E6" s="227"/>
      <c r="F6" s="180" t="s">
        <v>68</v>
      </c>
      <c r="G6" s="180" t="s">
        <v>71</v>
      </c>
      <c r="H6" s="180" t="s">
        <v>34</v>
      </c>
      <c r="I6" s="180" t="s">
        <v>35</v>
      </c>
      <c r="J6" s="180" t="s">
        <v>61</v>
      </c>
      <c r="K6" s="180" t="s">
        <v>56</v>
      </c>
      <c r="L6" s="180" t="s">
        <v>34</v>
      </c>
      <c r="M6" s="180" t="s">
        <v>35</v>
      </c>
      <c r="N6" s="180" t="s">
        <v>62</v>
      </c>
      <c r="O6" s="180" t="s">
        <v>70</v>
      </c>
      <c r="P6" s="180" t="s">
        <v>63</v>
      </c>
      <c r="Q6" s="167" t="s">
        <v>66</v>
      </c>
      <c r="R6" s="167" t="s">
        <v>58</v>
      </c>
      <c r="S6" s="180" t="s">
        <v>59</v>
      </c>
      <c r="T6" s="180" t="s">
        <v>64</v>
      </c>
      <c r="U6" s="264" t="s">
        <v>65</v>
      </c>
      <c r="V6" s="224" t="s">
        <v>94</v>
      </c>
      <c r="W6" s="219" t="s">
        <v>72</v>
      </c>
      <c r="X6" s="220"/>
      <c r="Y6" s="37" t="s">
        <v>76</v>
      </c>
      <c r="Z6" s="38" t="s">
        <v>77</v>
      </c>
    </row>
    <row r="7" spans="1:26" ht="60" customHeight="1" thickBot="1" x14ac:dyDescent="0.3">
      <c r="A7" s="225"/>
      <c r="B7" s="200"/>
      <c r="C7" s="200"/>
      <c r="D7" s="48" t="s">
        <v>33</v>
      </c>
      <c r="E7" s="48" t="s">
        <v>32</v>
      </c>
      <c r="F7" s="200"/>
      <c r="G7" s="200"/>
      <c r="H7" s="200"/>
      <c r="I7" s="200"/>
      <c r="J7" s="200"/>
      <c r="K7" s="200"/>
      <c r="L7" s="200"/>
      <c r="M7" s="200"/>
      <c r="N7" s="200"/>
      <c r="O7" s="200"/>
      <c r="P7" s="200"/>
      <c r="Q7" s="197"/>
      <c r="R7" s="197"/>
      <c r="S7" s="200"/>
      <c r="T7" s="200"/>
      <c r="U7" s="265"/>
      <c r="V7" s="225"/>
      <c r="W7" s="49" t="s">
        <v>73</v>
      </c>
      <c r="X7" s="49" t="s">
        <v>60</v>
      </c>
      <c r="Y7" s="49" t="s">
        <v>81</v>
      </c>
      <c r="Z7" s="53" t="s">
        <v>103</v>
      </c>
    </row>
    <row r="8" spans="1:26" ht="314.25" customHeight="1" x14ac:dyDescent="0.25">
      <c r="A8" s="317">
        <v>1</v>
      </c>
      <c r="B8" s="126" t="s">
        <v>185</v>
      </c>
      <c r="C8" s="126" t="s">
        <v>240</v>
      </c>
      <c r="D8" s="126" t="s">
        <v>10</v>
      </c>
      <c r="E8" s="126" t="s">
        <v>241</v>
      </c>
      <c r="F8" s="126" t="s">
        <v>242</v>
      </c>
      <c r="G8" s="126" t="s">
        <v>12</v>
      </c>
      <c r="H8" s="126">
        <v>3</v>
      </c>
      <c r="I8" s="126">
        <v>10</v>
      </c>
      <c r="J8" s="123" t="str">
        <f>IF(H8*I8=5,[4]CALIFICACION!$C$12,IF(H8*I8=10,[4]CALIFICACION!$C$11,IF(H8*I8=15,[4]CALIFICACION!$C$10,IF(H8*I8=20,[4]CALIFICACION!$D$11,IF(H8*I8=30,[4]CALIFICACION!$D$10,IF(H8*I8=40,[4]CALIFICACION!$E$11,IF(H8*I8=60,[4]CALIFICACION!$E$10)))))))</f>
        <v>30- Zona de Riesgo ALTA</v>
      </c>
      <c r="K8" s="126" t="s">
        <v>182</v>
      </c>
      <c r="L8" s="126">
        <v>1</v>
      </c>
      <c r="M8" s="126">
        <v>20</v>
      </c>
      <c r="N8" s="123" t="str">
        <f>IF(L8*M8=5,[4]CALIFICACION!$C$12,IF(L8*M8=10,[4]CALIFICACION!$C$11,IF(L8*M8=15,[4]CALIFICACION!$C$10,IF(L8*M8=20,[4]CALIFICACION!$D$11,IF(L8*M8=30,[4]CALIFICACION!$D$10,IF(L8*M8=40,[4]CALIFICACION!$E$11,IF(L8*M8=60,[4]CALIFICACION!$E$10)))))))</f>
        <v>20- Zona de Riesgo MODERADA</v>
      </c>
      <c r="O8" s="126" t="s">
        <v>20</v>
      </c>
      <c r="P8" s="126" t="s">
        <v>117</v>
      </c>
      <c r="Q8" s="309">
        <v>1</v>
      </c>
      <c r="R8" s="126" t="s">
        <v>160</v>
      </c>
      <c r="S8" s="86" t="s">
        <v>126</v>
      </c>
      <c r="T8" s="127">
        <v>44927</v>
      </c>
      <c r="U8" s="125">
        <v>45046</v>
      </c>
      <c r="V8" s="126" t="s">
        <v>118</v>
      </c>
      <c r="W8" s="94" t="s">
        <v>243</v>
      </c>
      <c r="X8" s="126" t="s">
        <v>244</v>
      </c>
      <c r="Y8" s="86" t="s">
        <v>252</v>
      </c>
      <c r="Z8" s="35"/>
    </row>
    <row r="9" spans="1:26" x14ac:dyDescent="0.25">
      <c r="A9" s="313"/>
      <c r="B9" s="313"/>
      <c r="C9" s="313"/>
      <c r="D9" s="313"/>
      <c r="E9" s="313"/>
      <c r="F9" s="313"/>
      <c r="G9" s="313"/>
      <c r="H9" s="313"/>
      <c r="I9" s="313"/>
      <c r="J9" s="313"/>
      <c r="K9" s="313"/>
      <c r="L9" s="313"/>
      <c r="M9" s="313"/>
      <c r="N9" s="313"/>
      <c r="O9" s="313"/>
      <c r="P9" s="313"/>
      <c r="Q9" s="313"/>
      <c r="R9" s="313"/>
      <c r="S9" s="313"/>
      <c r="T9" s="313"/>
      <c r="U9" s="313"/>
      <c r="V9" s="313"/>
      <c r="W9" s="313"/>
      <c r="X9" s="313"/>
      <c r="Y9" s="313"/>
      <c r="Z9" s="313"/>
    </row>
    <row r="10" spans="1:26" x14ac:dyDescent="0.25">
      <c r="K10" s="68"/>
    </row>
    <row r="11" spans="1:26" ht="15" customHeight="1" x14ac:dyDescent="0.25">
      <c r="D11" s="253" t="s">
        <v>193</v>
      </c>
      <c r="E11" s="253"/>
      <c r="F11" s="253"/>
      <c r="G11" s="253"/>
      <c r="H11" s="253"/>
      <c r="P11" s="141" t="s">
        <v>52</v>
      </c>
      <c r="Q11" s="141"/>
      <c r="R11" s="141"/>
      <c r="S11" s="141"/>
      <c r="T11" s="141"/>
      <c r="U11" s="141"/>
      <c r="V11" s="141"/>
    </row>
    <row r="12" spans="1:26" ht="15" customHeight="1" x14ac:dyDescent="0.25">
      <c r="D12" s="253" t="s">
        <v>195</v>
      </c>
      <c r="E12" s="253"/>
      <c r="F12" s="253"/>
      <c r="G12" s="253"/>
      <c r="H12" s="253"/>
      <c r="P12" s="141" t="s">
        <v>119</v>
      </c>
      <c r="Q12" s="141"/>
      <c r="R12" s="141"/>
      <c r="S12" s="141"/>
      <c r="T12" s="141"/>
      <c r="U12" s="141"/>
      <c r="V12" s="141"/>
    </row>
  </sheetData>
  <mergeCells count="38">
    <mergeCell ref="A1:C1"/>
    <mergeCell ref="D1:V1"/>
    <mergeCell ref="A2:C2"/>
    <mergeCell ref="D2:F2"/>
    <mergeCell ref="H2:O2"/>
    <mergeCell ref="P2:V2"/>
    <mergeCell ref="A3:C3"/>
    <mergeCell ref="D3:P3"/>
    <mergeCell ref="A4:C4"/>
    <mergeCell ref="D4:V4"/>
    <mergeCell ref="H5:J5"/>
    <mergeCell ref="L5:N5"/>
    <mergeCell ref="A6:A7"/>
    <mergeCell ref="C6:C7"/>
    <mergeCell ref="D6:E6"/>
    <mergeCell ref="F6:F7"/>
    <mergeCell ref="G6:G7"/>
    <mergeCell ref="W6:X6"/>
    <mergeCell ref="P11:V11"/>
    <mergeCell ref="N6:N7"/>
    <mergeCell ref="O6:O7"/>
    <mergeCell ref="P6:P7"/>
    <mergeCell ref="Q6:Q7"/>
    <mergeCell ref="R6:R7"/>
    <mergeCell ref="S6:S7"/>
    <mergeCell ref="P12:V12"/>
    <mergeCell ref="B6:B7"/>
    <mergeCell ref="T6:T7"/>
    <mergeCell ref="U6:U7"/>
    <mergeCell ref="V6:V7"/>
    <mergeCell ref="D11:H11"/>
    <mergeCell ref="D12:H12"/>
    <mergeCell ref="H6:H7"/>
    <mergeCell ref="I6:I7"/>
    <mergeCell ref="J6:J7"/>
    <mergeCell ref="K6:K7"/>
    <mergeCell ref="L6:L7"/>
    <mergeCell ref="M6:M7"/>
  </mergeCells>
  <conditionalFormatting sqref="L8">
    <cfRule type="containsText" dxfId="30" priority="1" operator="containsText" text="ACEPTABLE">
      <formula>NOT(ISERROR(SEARCH("ACEPTABLE",L8)))</formula>
    </cfRule>
  </conditionalFormatting>
  <conditionalFormatting sqref="J8">
    <cfRule type="containsText" dxfId="29" priority="7" operator="containsText" text="EXTREMA">
      <formula>NOT(ISERROR(SEARCH("EXTREMA",J8)))</formula>
    </cfRule>
    <cfRule type="containsText" dxfId="28" priority="8" operator="containsText" text="ALTA">
      <formula>NOT(ISERROR(SEARCH("ALTA",J8)))</formula>
    </cfRule>
    <cfRule type="containsText" dxfId="27" priority="9" operator="containsText" text="MODERADA">
      <formula>NOT(ISERROR(SEARCH("MODERADA",J8)))</formula>
    </cfRule>
    <cfRule type="containsText" dxfId="26" priority="10" operator="containsText" text="BAJA">
      <formula>NOT(ISERROR(SEARCH("BAJA",J8)))</formula>
    </cfRule>
  </conditionalFormatting>
  <conditionalFormatting sqref="N8">
    <cfRule type="containsText" dxfId="25" priority="3" operator="containsText" text="EXTREMA">
      <formula>NOT(ISERROR(SEARCH("EXTREMA",N8)))</formula>
    </cfRule>
    <cfRule type="containsText" dxfId="24" priority="4" operator="containsText" text="ALTA">
      <formula>NOT(ISERROR(SEARCH("ALTA",N8)))</formula>
    </cfRule>
    <cfRule type="containsText" dxfId="23" priority="5" operator="containsText" text="MODERADA">
      <formula>NOT(ISERROR(SEARCH("MODERADA",N8)))</formula>
    </cfRule>
    <cfRule type="containsText" dxfId="22" priority="6" operator="containsText" text="BAJA">
      <formula>NOT(ISERROR(SEARCH("BAJA",N8)))</formula>
    </cfRule>
  </conditionalFormatting>
  <conditionalFormatting sqref="H8">
    <cfRule type="containsText" dxfId="21" priority="2" operator="containsText" text="ACEPTABLE">
      <formula>NOT(ISERROR(SEARCH("ACEPTABLE",H8)))</formula>
    </cfRule>
  </conditionalFormatting>
  <dataValidations count="2">
    <dataValidation type="list" allowBlank="1" showInputMessage="1" showErrorMessage="1" sqref="D8 G8">
      <formula1>#REF!</formula1>
    </dataValidation>
    <dataValidation type="list" allowBlank="1" showInputMessage="1" showErrorMessage="1" sqref="O8">
      <formula1>#REF!</formula1>
    </dataValidation>
  </dataValidations>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Acrobat Document" shapeId="18456" r:id="rId4">
          <objectPr defaultSize="0" autoPict="0" r:id="rId5">
            <anchor moveWithCells="1">
              <from>
                <xdr:col>22</xdr:col>
                <xdr:colOff>266700</xdr:colOff>
                <xdr:row>7</xdr:row>
                <xdr:rowOff>238125</xdr:rowOff>
              </from>
              <to>
                <xdr:col>22</xdr:col>
                <xdr:colOff>952500</xdr:colOff>
                <xdr:row>7</xdr:row>
                <xdr:rowOff>2057400</xdr:rowOff>
              </to>
            </anchor>
          </objectPr>
        </oleObject>
      </mc:Choice>
      <mc:Fallback>
        <oleObject progId="Acrobat Document" shapeId="18456"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topLeftCell="O9" zoomScale="90" zoomScaleNormal="90" workbookViewId="0">
      <selection activeCell="Z10" sqref="Z10"/>
    </sheetView>
  </sheetViews>
  <sheetFormatPr baseColWidth="10" defaultRowHeight="15" x14ac:dyDescent="0.25"/>
  <cols>
    <col min="2" max="2" width="16.140625" customWidth="1"/>
    <col min="3" max="3" width="14.42578125" customWidth="1"/>
    <col min="10" max="10" width="15.42578125" customWidth="1"/>
    <col min="11" max="11" width="24" customWidth="1"/>
    <col min="14" max="14" width="14.42578125" customWidth="1"/>
    <col min="16" max="16" width="19" customWidth="1"/>
    <col min="18" max="18" width="13.5703125" customWidth="1"/>
    <col min="19" max="19" width="16.85546875" customWidth="1"/>
    <col min="22" max="22" width="15.85546875" customWidth="1"/>
    <col min="23" max="23" width="29" customWidth="1"/>
    <col min="24" max="24" width="17" customWidth="1"/>
    <col min="25" max="25" width="20.140625" customWidth="1"/>
    <col min="26" max="26" width="18.42578125" customWidth="1"/>
  </cols>
  <sheetData>
    <row r="1" spans="1:26" ht="51" customHeight="1" x14ac:dyDescent="0.25">
      <c r="A1" s="131"/>
      <c r="B1" s="161"/>
      <c r="C1" s="161"/>
      <c r="D1" s="162" t="s">
        <v>69</v>
      </c>
      <c r="E1" s="163"/>
      <c r="F1" s="163"/>
      <c r="G1" s="163"/>
      <c r="H1" s="163"/>
      <c r="I1" s="163"/>
      <c r="J1" s="163"/>
      <c r="K1" s="163"/>
      <c r="L1" s="163"/>
      <c r="M1" s="163"/>
      <c r="N1" s="163"/>
      <c r="O1" s="163"/>
      <c r="P1" s="163"/>
      <c r="Q1" s="163"/>
      <c r="R1" s="163"/>
      <c r="S1" s="163"/>
      <c r="T1" s="163"/>
      <c r="U1" s="163"/>
      <c r="V1" s="163"/>
    </row>
    <row r="2" spans="1:26" ht="24.75" customHeight="1" x14ac:dyDescent="0.25">
      <c r="A2" s="164" t="s">
        <v>36</v>
      </c>
      <c r="B2" s="165"/>
      <c r="C2" s="165"/>
      <c r="D2" s="157" t="s">
        <v>75</v>
      </c>
      <c r="E2" s="157"/>
      <c r="F2" s="157"/>
      <c r="G2" s="46"/>
      <c r="H2" s="157" t="s">
        <v>82</v>
      </c>
      <c r="I2" s="157"/>
      <c r="J2" s="157"/>
      <c r="K2" s="157"/>
      <c r="L2" s="157"/>
      <c r="M2" s="157"/>
      <c r="N2" s="157"/>
      <c r="O2" s="157"/>
      <c r="P2" s="157" t="s">
        <v>37</v>
      </c>
      <c r="Q2" s="157"/>
      <c r="R2" s="157"/>
      <c r="S2" s="157"/>
      <c r="T2" s="157"/>
      <c r="U2" s="157"/>
      <c r="V2" s="157"/>
    </row>
    <row r="3" spans="1:26" ht="19.5" customHeight="1" x14ac:dyDescent="0.25">
      <c r="A3" s="169" t="s">
        <v>50</v>
      </c>
      <c r="B3" s="170"/>
      <c r="C3" s="170"/>
      <c r="D3" s="170" t="s">
        <v>120</v>
      </c>
      <c r="E3" s="170"/>
      <c r="F3" s="170"/>
      <c r="G3" s="170"/>
      <c r="H3" s="170"/>
      <c r="I3" s="170"/>
      <c r="J3" s="170"/>
      <c r="K3" s="170"/>
      <c r="L3" s="170"/>
      <c r="M3" s="170"/>
      <c r="N3" s="170"/>
      <c r="O3" s="170"/>
      <c r="P3" s="170"/>
      <c r="Q3" s="47"/>
      <c r="R3" s="47"/>
      <c r="S3" s="47"/>
      <c r="T3" s="47"/>
      <c r="U3" s="47"/>
      <c r="V3" s="47"/>
    </row>
    <row r="4" spans="1:26" ht="18.75" customHeight="1" thickBot="1" x14ac:dyDescent="0.3">
      <c r="A4" s="171" t="s">
        <v>51</v>
      </c>
      <c r="B4" s="172"/>
      <c r="C4" s="172"/>
      <c r="D4" s="202" t="s">
        <v>121</v>
      </c>
      <c r="E4" s="202"/>
      <c r="F4" s="202"/>
      <c r="G4" s="202"/>
      <c r="H4" s="202"/>
      <c r="I4" s="202"/>
      <c r="J4" s="202"/>
      <c r="K4" s="202"/>
      <c r="L4" s="202"/>
      <c r="M4" s="202"/>
      <c r="N4" s="202"/>
      <c r="O4" s="202"/>
      <c r="P4" s="202"/>
      <c r="Q4" s="202"/>
      <c r="R4" s="202"/>
      <c r="S4" s="202"/>
      <c r="T4" s="202"/>
      <c r="U4" s="202"/>
      <c r="V4" s="202"/>
    </row>
    <row r="5" spans="1:26" ht="18.75" customHeight="1" thickBot="1" x14ac:dyDescent="0.3">
      <c r="A5" s="28"/>
      <c r="B5" s="29"/>
      <c r="C5" s="29"/>
      <c r="D5" s="30"/>
      <c r="E5" s="30"/>
      <c r="F5" s="30"/>
      <c r="G5" s="32"/>
      <c r="H5" s="173" t="s">
        <v>55</v>
      </c>
      <c r="I5" s="174"/>
      <c r="J5" s="175"/>
      <c r="K5" s="31"/>
      <c r="L5" s="173" t="s">
        <v>57</v>
      </c>
      <c r="M5" s="174"/>
      <c r="N5" s="175"/>
      <c r="O5" s="30"/>
      <c r="P5" s="32"/>
      <c r="Q5" s="33"/>
      <c r="R5" s="33"/>
      <c r="S5" s="33"/>
      <c r="T5" s="33"/>
      <c r="U5" s="33"/>
      <c r="V5" s="33"/>
    </row>
    <row r="6" spans="1:26" ht="69" customHeight="1" thickBot="1" x14ac:dyDescent="0.3">
      <c r="A6" s="176" t="s">
        <v>30</v>
      </c>
      <c r="B6" s="166" t="s">
        <v>67</v>
      </c>
      <c r="C6" s="166" t="s">
        <v>31</v>
      </c>
      <c r="D6" s="178" t="s">
        <v>38</v>
      </c>
      <c r="E6" s="178"/>
      <c r="F6" s="166" t="s">
        <v>68</v>
      </c>
      <c r="G6" s="180" t="s">
        <v>71</v>
      </c>
      <c r="H6" s="166" t="s">
        <v>34</v>
      </c>
      <c r="I6" s="166" t="s">
        <v>35</v>
      </c>
      <c r="J6" s="166" t="s">
        <v>61</v>
      </c>
      <c r="K6" s="180" t="s">
        <v>56</v>
      </c>
      <c r="L6" s="166" t="s">
        <v>34</v>
      </c>
      <c r="M6" s="166" t="s">
        <v>35</v>
      </c>
      <c r="N6" s="166" t="s">
        <v>62</v>
      </c>
      <c r="O6" s="166" t="s">
        <v>70</v>
      </c>
      <c r="P6" s="166" t="s">
        <v>159</v>
      </c>
      <c r="Q6" s="168" t="s">
        <v>66</v>
      </c>
      <c r="R6" s="168" t="s">
        <v>58</v>
      </c>
      <c r="S6" s="180" t="s">
        <v>59</v>
      </c>
      <c r="T6" s="180" t="s">
        <v>64</v>
      </c>
      <c r="U6" s="183" t="s">
        <v>65</v>
      </c>
      <c r="V6" s="185" t="s">
        <v>94</v>
      </c>
      <c r="W6" s="187" t="s">
        <v>72</v>
      </c>
      <c r="X6" s="187"/>
      <c r="Y6" s="37" t="s">
        <v>76</v>
      </c>
      <c r="Z6" s="38" t="s">
        <v>77</v>
      </c>
    </row>
    <row r="7" spans="1:26" ht="64.5" customHeight="1" thickBot="1" x14ac:dyDescent="0.3">
      <c r="A7" s="201"/>
      <c r="B7" s="199"/>
      <c r="C7" s="199"/>
      <c r="D7" s="48" t="s">
        <v>33</v>
      </c>
      <c r="E7" s="48" t="s">
        <v>32</v>
      </c>
      <c r="F7" s="199"/>
      <c r="G7" s="200"/>
      <c r="H7" s="199"/>
      <c r="I7" s="199"/>
      <c r="J7" s="199"/>
      <c r="K7" s="200"/>
      <c r="L7" s="199"/>
      <c r="M7" s="199"/>
      <c r="N7" s="199"/>
      <c r="O7" s="199"/>
      <c r="P7" s="199"/>
      <c r="Q7" s="168"/>
      <c r="R7" s="168"/>
      <c r="S7" s="200"/>
      <c r="T7" s="200"/>
      <c r="U7" s="260"/>
      <c r="V7" s="295"/>
      <c r="W7" s="49" t="s">
        <v>73</v>
      </c>
      <c r="X7" s="49" t="s">
        <v>60</v>
      </c>
      <c r="Y7" s="49" t="s">
        <v>81</v>
      </c>
      <c r="Z7" s="53" t="s">
        <v>103</v>
      </c>
    </row>
    <row r="8" spans="1:26" ht="172.5" customHeight="1" x14ac:dyDescent="0.25">
      <c r="A8" s="296">
        <v>1</v>
      </c>
      <c r="B8" s="298" t="s">
        <v>184</v>
      </c>
      <c r="C8" s="207" t="s">
        <v>169</v>
      </c>
      <c r="D8" s="207" t="s">
        <v>10</v>
      </c>
      <c r="E8" s="300" t="s">
        <v>122</v>
      </c>
      <c r="F8" s="300" t="s">
        <v>123</v>
      </c>
      <c r="G8" s="207" t="s">
        <v>124</v>
      </c>
      <c r="H8" s="207">
        <v>3</v>
      </c>
      <c r="I8" s="207">
        <v>10</v>
      </c>
      <c r="J8" s="209" t="str">
        <f>IF(H8*I8=5,[1]CALIFICACION!$C$12,IF(H8*I8=10,[1]CALIFICACION!$C$11,IF(H8*I8=15,[1]CALIFICACION!$C$10,IF(H8*I8=20,[1]CALIFICACION!$D$11,IF(H8*I8=30,[1]CALIFICACION!$D$10,IF(H8*I8=40,[1]CALIFICACION!$E$11,IF(H8*I8=60,[1]CALIFICACION!$E$10)))))))</f>
        <v>30- Zona de Riesgo ALTA</v>
      </c>
      <c r="K8" s="209" t="s">
        <v>180</v>
      </c>
      <c r="L8" s="207">
        <v>3</v>
      </c>
      <c r="M8" s="207">
        <v>5</v>
      </c>
      <c r="N8" s="209" t="str">
        <f>IF(L8*M8=5,[1]CALIFICACION!$C$12,IF(L8*M8=10,[1]CALIFICACION!$C$11,IF(L8*M8=15,[1]CALIFICACION!$C$10,IF(L8*M8=20,[1]CALIFICACION!$D$11,IF(L8*M8=30,[1]CALIFICACION!$D$10,IF(L8*M8=40,[1]CALIFICACION!$E$11,IF(L8*M8=60,[1]CALIFICACION!$E$10)))))))</f>
        <v>15- Zona de Riesgo MODERADA</v>
      </c>
      <c r="O8" s="207" t="s">
        <v>18</v>
      </c>
      <c r="P8" s="207" t="s">
        <v>174</v>
      </c>
      <c r="Q8" s="192">
        <v>1</v>
      </c>
      <c r="R8" s="144" t="s">
        <v>125</v>
      </c>
      <c r="S8" s="207" t="s">
        <v>126</v>
      </c>
      <c r="T8" s="294">
        <v>44927</v>
      </c>
      <c r="U8" s="294">
        <v>45046</v>
      </c>
      <c r="V8" s="207" t="s">
        <v>127</v>
      </c>
      <c r="W8" s="290" t="s">
        <v>245</v>
      </c>
      <c r="X8" s="144" t="s">
        <v>246</v>
      </c>
      <c r="Y8" s="152" t="s">
        <v>247</v>
      </c>
      <c r="Z8" s="286"/>
    </row>
    <row r="9" spans="1:26" ht="279" customHeight="1" thickBot="1" x14ac:dyDescent="0.3">
      <c r="A9" s="297"/>
      <c r="B9" s="299"/>
      <c r="C9" s="145"/>
      <c r="D9" s="145"/>
      <c r="E9" s="298"/>
      <c r="F9" s="298"/>
      <c r="G9" s="145"/>
      <c r="H9" s="145"/>
      <c r="I9" s="145"/>
      <c r="J9" s="143"/>
      <c r="K9" s="143"/>
      <c r="L9" s="145"/>
      <c r="M9" s="145"/>
      <c r="N9" s="143"/>
      <c r="O9" s="145"/>
      <c r="P9" s="145"/>
      <c r="Q9" s="194"/>
      <c r="R9" s="145"/>
      <c r="S9" s="145"/>
      <c r="T9" s="179"/>
      <c r="U9" s="179"/>
      <c r="V9" s="145"/>
      <c r="W9" s="291"/>
      <c r="X9" s="145"/>
      <c r="Y9" s="153"/>
      <c r="Z9" s="287"/>
    </row>
    <row r="10" spans="1:26" ht="402.75" customHeight="1" x14ac:dyDescent="0.25">
      <c r="A10" s="70">
        <v>2</v>
      </c>
      <c r="B10" s="92" t="s">
        <v>184</v>
      </c>
      <c r="C10" s="45" t="s">
        <v>170</v>
      </c>
      <c r="D10" s="90" t="s">
        <v>10</v>
      </c>
      <c r="E10" s="93" t="s">
        <v>128</v>
      </c>
      <c r="F10" s="93" t="s">
        <v>129</v>
      </c>
      <c r="G10" s="45" t="s">
        <v>124</v>
      </c>
      <c r="H10" s="45">
        <v>3</v>
      </c>
      <c r="I10" s="45">
        <v>10</v>
      </c>
      <c r="J10" s="67" t="str">
        <f>IF(H10*I10=5,[1]CALIFICACION!$C$12,IF(H10*I10=10,[1]CALIFICACION!$C$11,IF(H10*I10=15,[1]CALIFICACION!$C$10,IF(H10*I10=20,[1]CALIFICACION!$D$11,IF(H10*I10=30,[1]CALIFICACION!$D$10,IF(H10*I10=40,[1]CALIFICACION!$E$11,IF(H10*I10=60,[1]CALIFICACION!$E$10)))))))</f>
        <v>30- Zona de Riesgo ALTA</v>
      </c>
      <c r="K10" s="67" t="s">
        <v>130</v>
      </c>
      <c r="L10" s="45">
        <v>3</v>
      </c>
      <c r="M10" s="45">
        <v>5</v>
      </c>
      <c r="N10" s="67" t="str">
        <f>IF(L10*M10=5,[1]CALIFICACION!$C$12,IF(L10*M10=10,[1]CALIFICACION!$C$11,IF(L10*M10=15,[1]CALIFICACION!$C$10,IF(L10*M10=20,[1]CALIFICACION!$D$11,IF(L10*M10=30,[1]CALIFICACION!$D$10,IF(L10*M10=40,[1]CALIFICACION!$E$11,IF(L10*M10=60,[1]CALIFICACION!$E$10)))))))</f>
        <v>15- Zona de Riesgo MODERADA</v>
      </c>
      <c r="O10" s="45" t="s">
        <v>18</v>
      </c>
      <c r="P10" s="45" t="s">
        <v>131</v>
      </c>
      <c r="Q10" s="309">
        <v>0.5</v>
      </c>
      <c r="R10" s="45" t="s">
        <v>125</v>
      </c>
      <c r="S10" s="45" t="s">
        <v>132</v>
      </c>
      <c r="T10" s="127">
        <v>44927</v>
      </c>
      <c r="U10" s="127">
        <v>45046</v>
      </c>
      <c r="V10" s="45" t="s">
        <v>133</v>
      </c>
      <c r="W10" s="45" t="s">
        <v>248</v>
      </c>
      <c r="X10" s="45" t="s">
        <v>134</v>
      </c>
      <c r="Y10" s="88" t="s">
        <v>247</v>
      </c>
      <c r="Z10" s="71"/>
    </row>
    <row r="11" spans="1:26" x14ac:dyDescent="0.25">
      <c r="B11" s="72"/>
      <c r="C11" s="288"/>
      <c r="D11" s="288"/>
      <c r="E11" s="288"/>
      <c r="F11" s="288"/>
      <c r="G11" s="73"/>
      <c r="H11" s="73"/>
      <c r="I11" s="73"/>
      <c r="J11" s="74"/>
      <c r="K11" s="43"/>
      <c r="L11" s="73"/>
      <c r="M11" s="73"/>
      <c r="N11" s="74"/>
      <c r="O11" s="43"/>
      <c r="P11" s="75"/>
      <c r="Q11" s="75"/>
      <c r="R11" s="75"/>
      <c r="S11" s="75"/>
      <c r="T11" s="75"/>
      <c r="U11" s="75"/>
      <c r="V11" s="75"/>
      <c r="W11" s="43"/>
      <c r="X11" s="43"/>
      <c r="Y11" s="89"/>
      <c r="Z11" s="43"/>
    </row>
    <row r="12" spans="1:26" ht="15" customHeight="1" x14ac:dyDescent="0.25">
      <c r="B12" s="292" t="s">
        <v>197</v>
      </c>
      <c r="C12" s="292"/>
      <c r="D12" s="292"/>
      <c r="E12" s="292"/>
      <c r="F12" s="292"/>
      <c r="G12" s="292"/>
      <c r="P12" s="289" t="s">
        <v>104</v>
      </c>
      <c r="Q12" s="289"/>
      <c r="R12" s="289"/>
      <c r="S12" s="289"/>
      <c r="T12" s="289"/>
      <c r="U12" s="289"/>
      <c r="V12" s="289"/>
    </row>
    <row r="13" spans="1:26" x14ac:dyDescent="0.25">
      <c r="C13" s="141" t="s">
        <v>195</v>
      </c>
      <c r="D13" s="141"/>
      <c r="E13" s="141"/>
      <c r="F13" s="141"/>
      <c r="P13" s="293" t="s">
        <v>135</v>
      </c>
      <c r="Q13" s="293"/>
      <c r="R13" s="293"/>
      <c r="S13" s="293"/>
      <c r="T13" s="293"/>
      <c r="U13" s="293"/>
      <c r="V13" s="293"/>
    </row>
  </sheetData>
  <mergeCells count="65">
    <mergeCell ref="A1:C1"/>
    <mergeCell ref="D1:V1"/>
    <mergeCell ref="A2:C2"/>
    <mergeCell ref="D2:F2"/>
    <mergeCell ref="H2:O2"/>
    <mergeCell ref="P2:V2"/>
    <mergeCell ref="A3:C3"/>
    <mergeCell ref="D3:P3"/>
    <mergeCell ref="A4:C4"/>
    <mergeCell ref="D4:V4"/>
    <mergeCell ref="H5:J5"/>
    <mergeCell ref="L5:N5"/>
    <mergeCell ref="M6:M7"/>
    <mergeCell ref="A6:A7"/>
    <mergeCell ref="B6:B7"/>
    <mergeCell ref="C6:C7"/>
    <mergeCell ref="D6:E6"/>
    <mergeCell ref="F6:F7"/>
    <mergeCell ref="G6:G7"/>
    <mergeCell ref="H6:H7"/>
    <mergeCell ref="I6:I7"/>
    <mergeCell ref="J6:J7"/>
    <mergeCell ref="K6:K7"/>
    <mergeCell ref="L6:L7"/>
    <mergeCell ref="T6:T7"/>
    <mergeCell ref="U6:U7"/>
    <mergeCell ref="V6:V7"/>
    <mergeCell ref="W6:X6"/>
    <mergeCell ref="A8:A9"/>
    <mergeCell ref="B8:B9"/>
    <mergeCell ref="C8:C9"/>
    <mergeCell ref="D8:D9"/>
    <mergeCell ref="E8:E9"/>
    <mergeCell ref="F8:F9"/>
    <mergeCell ref="N6:N7"/>
    <mergeCell ref="O6:O7"/>
    <mergeCell ref="P6:P7"/>
    <mergeCell ref="Q6:Q7"/>
    <mergeCell ref="R6:R7"/>
    <mergeCell ref="S6:S7"/>
    <mergeCell ref="C13:F13"/>
    <mergeCell ref="P13:V13"/>
    <mergeCell ref="S8:S9"/>
    <mergeCell ref="T8:T9"/>
    <mergeCell ref="U8:U9"/>
    <mergeCell ref="V8:V9"/>
    <mergeCell ref="M8:M9"/>
    <mergeCell ref="N8:N9"/>
    <mergeCell ref="O8:O9"/>
    <mergeCell ref="P8:P9"/>
    <mergeCell ref="Q8:Q9"/>
    <mergeCell ref="R8:R9"/>
    <mergeCell ref="G8:G9"/>
    <mergeCell ref="H8:H9"/>
    <mergeCell ref="I8:I9"/>
    <mergeCell ref="J8:J9"/>
    <mergeCell ref="Y8:Y9"/>
    <mergeCell ref="Z8:Z9"/>
    <mergeCell ref="C11:F11"/>
    <mergeCell ref="P12:V12"/>
    <mergeCell ref="W8:W9"/>
    <mergeCell ref="X8:X9"/>
    <mergeCell ref="K8:K9"/>
    <mergeCell ref="L8:L9"/>
    <mergeCell ref="B12:G12"/>
  </mergeCells>
  <conditionalFormatting sqref="H8 H10">
    <cfRule type="containsText" dxfId="20" priority="11" operator="containsText" text="ACEPTABLE">
      <formula>NOT(ISERROR(SEARCH("ACEPTABLE",H8)))</formula>
    </cfRule>
  </conditionalFormatting>
  <conditionalFormatting sqref="J8:K8 J9:J11 N10:N11">
    <cfRule type="containsText" dxfId="19" priority="7" operator="containsText" text="EXTREMA">
      <formula>NOT(ISERROR(SEARCH("EXTREMA",J8)))</formula>
    </cfRule>
    <cfRule type="containsText" dxfId="18" priority="8" operator="containsText" text="ALTA">
      <formula>NOT(ISERROR(SEARCH("ALTA",J8)))</formula>
    </cfRule>
    <cfRule type="containsText" dxfId="17" priority="9" operator="containsText" text="MODERADA">
      <formula>NOT(ISERROR(SEARCH("MODERADA",J8)))</formula>
    </cfRule>
    <cfRule type="containsText" dxfId="16" priority="10" operator="containsText" text="BAJA">
      <formula>NOT(ISERROR(SEARCH("BAJA",J8)))</formula>
    </cfRule>
  </conditionalFormatting>
  <conditionalFormatting sqref="L8">
    <cfRule type="containsText" dxfId="15" priority="6" operator="containsText" text="ACEPTABLE">
      <formula>NOT(ISERROR(SEARCH("ACEPTABLE",L8)))</formula>
    </cfRule>
  </conditionalFormatting>
  <conditionalFormatting sqref="N8:N9">
    <cfRule type="containsText" dxfId="14" priority="2" operator="containsText" text="EXTREMA">
      <formula>NOT(ISERROR(SEARCH("EXTREMA",N8)))</formula>
    </cfRule>
    <cfRule type="containsText" dxfId="13" priority="3" operator="containsText" text="ALTA">
      <formula>NOT(ISERROR(SEARCH("ALTA",N8)))</formula>
    </cfRule>
    <cfRule type="containsText" dxfId="12" priority="4" operator="containsText" text="MODERADA">
      <formula>NOT(ISERROR(SEARCH("MODERADA",N8)))</formula>
    </cfRule>
    <cfRule type="containsText" dxfId="11" priority="5" operator="containsText" text="BAJA">
      <formula>NOT(ISERROR(SEARCH("BAJA",N8)))</formula>
    </cfRule>
  </conditionalFormatting>
  <conditionalFormatting sqref="L10">
    <cfRule type="containsText" dxfId="10" priority="1" operator="containsText" text="ACEPTABLE">
      <formula>NOT(ISERROR(SEARCH("ACEPTABLE",L10)))</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Objeto empaquetador del shell" shapeId="19484" r:id="rId4">
          <objectPr defaultSize="0" autoPict="0" r:id="rId5">
            <anchor moveWithCells="1">
              <from>
                <xdr:col>22</xdr:col>
                <xdr:colOff>323850</xdr:colOff>
                <xdr:row>7</xdr:row>
                <xdr:rowOff>266700</xdr:rowOff>
              </from>
              <to>
                <xdr:col>22</xdr:col>
                <xdr:colOff>1285875</xdr:colOff>
                <xdr:row>7</xdr:row>
                <xdr:rowOff>666750</xdr:rowOff>
              </to>
            </anchor>
          </objectPr>
        </oleObject>
      </mc:Choice>
      <mc:Fallback>
        <oleObject progId="Objeto empaquetador del shell" shapeId="19484" r:id="rId4"/>
      </mc:Fallback>
    </mc:AlternateContent>
    <mc:AlternateContent xmlns:mc="http://schemas.openxmlformats.org/markup-compatibility/2006">
      <mc:Choice Requires="x14">
        <oleObject progId="Objeto empaquetador del shell" shapeId="19486" r:id="rId6">
          <objectPr defaultSize="0" autoPict="0" r:id="rId7">
            <anchor moveWithCells="1">
              <from>
                <xdr:col>22</xdr:col>
                <xdr:colOff>390525</xdr:colOff>
                <xdr:row>7</xdr:row>
                <xdr:rowOff>895350</xdr:rowOff>
              </from>
              <to>
                <xdr:col>22</xdr:col>
                <xdr:colOff>1209675</xdr:colOff>
                <xdr:row>7</xdr:row>
                <xdr:rowOff>1285875</xdr:rowOff>
              </to>
            </anchor>
          </objectPr>
        </oleObject>
      </mc:Choice>
      <mc:Fallback>
        <oleObject progId="Objeto empaquetador del shell" shapeId="19486" r:id="rId6"/>
      </mc:Fallback>
    </mc:AlternateContent>
    <mc:AlternateContent xmlns:mc="http://schemas.openxmlformats.org/markup-compatibility/2006">
      <mc:Choice Requires="x14">
        <oleObject progId="Objeto empaquetador del shell" shapeId="19488" r:id="rId8">
          <objectPr defaultSize="0" autoPict="0" r:id="rId9">
            <anchor moveWithCells="1">
              <from>
                <xdr:col>22</xdr:col>
                <xdr:colOff>447675</xdr:colOff>
                <xdr:row>7</xdr:row>
                <xdr:rowOff>1685925</xdr:rowOff>
              </from>
              <to>
                <xdr:col>22</xdr:col>
                <xdr:colOff>1209675</xdr:colOff>
                <xdr:row>7</xdr:row>
                <xdr:rowOff>2133600</xdr:rowOff>
              </to>
            </anchor>
          </objectPr>
        </oleObject>
      </mc:Choice>
      <mc:Fallback>
        <oleObject progId="Objeto empaquetador del shell" shapeId="19488" r:id="rId8"/>
      </mc:Fallback>
    </mc:AlternateContent>
    <mc:AlternateContent xmlns:mc="http://schemas.openxmlformats.org/markup-compatibility/2006">
      <mc:Choice Requires="x14">
        <oleObject progId="Objeto empaquetador del shell" shapeId="19490" r:id="rId10">
          <objectPr defaultSize="0" autoPict="0" r:id="rId11">
            <anchor moveWithCells="1">
              <from>
                <xdr:col>22</xdr:col>
                <xdr:colOff>485775</xdr:colOff>
                <xdr:row>8</xdr:row>
                <xdr:rowOff>1209675</xdr:rowOff>
              </from>
              <to>
                <xdr:col>22</xdr:col>
                <xdr:colOff>1438275</xdr:colOff>
                <xdr:row>8</xdr:row>
                <xdr:rowOff>1600200</xdr:rowOff>
              </to>
            </anchor>
          </objectPr>
        </oleObject>
      </mc:Choice>
      <mc:Fallback>
        <oleObject progId="Objeto empaquetador del shell" shapeId="19490" r:id="rId10"/>
      </mc:Fallback>
    </mc:AlternateContent>
    <mc:AlternateContent xmlns:mc="http://schemas.openxmlformats.org/markup-compatibility/2006">
      <mc:Choice Requires="x14">
        <oleObject progId="Objeto empaquetador del shell" shapeId="19492" r:id="rId12">
          <objectPr defaultSize="0" autoPict="0" r:id="rId13">
            <anchor moveWithCells="1">
              <from>
                <xdr:col>22</xdr:col>
                <xdr:colOff>419100</xdr:colOff>
                <xdr:row>8</xdr:row>
                <xdr:rowOff>1866900</xdr:rowOff>
              </from>
              <to>
                <xdr:col>22</xdr:col>
                <xdr:colOff>1485900</xdr:colOff>
                <xdr:row>8</xdr:row>
                <xdr:rowOff>2305050</xdr:rowOff>
              </to>
            </anchor>
          </objectPr>
        </oleObject>
      </mc:Choice>
      <mc:Fallback>
        <oleObject progId="Objeto empaquetador del shell" shapeId="19492" r:id="rId12"/>
      </mc:Fallback>
    </mc:AlternateContent>
    <mc:AlternateContent xmlns:mc="http://schemas.openxmlformats.org/markup-compatibility/2006">
      <mc:Choice Requires="x14">
        <oleObject progId="Objeto empaquetador del shell" shapeId="19494" r:id="rId14">
          <objectPr defaultSize="0" r:id="rId15">
            <anchor moveWithCells="1">
              <from>
                <xdr:col>22</xdr:col>
                <xdr:colOff>533400</xdr:colOff>
                <xdr:row>8</xdr:row>
                <xdr:rowOff>2590800</xdr:rowOff>
              </from>
              <to>
                <xdr:col>22</xdr:col>
                <xdr:colOff>1504950</xdr:colOff>
                <xdr:row>8</xdr:row>
                <xdr:rowOff>3105150</xdr:rowOff>
              </to>
            </anchor>
          </objectPr>
        </oleObject>
      </mc:Choice>
      <mc:Fallback>
        <oleObject progId="Objeto empaquetador del shell" shapeId="19494" r:id="rId14"/>
      </mc:Fallback>
    </mc:AlternateContent>
    <mc:AlternateContent xmlns:mc="http://schemas.openxmlformats.org/markup-compatibility/2006">
      <mc:Choice Requires="x14">
        <oleObject progId="Acrobat Document" shapeId="19496" r:id="rId16">
          <objectPr defaultSize="0" autoPict="0" r:id="rId17">
            <anchor moveWithCells="1">
              <from>
                <xdr:col>22</xdr:col>
                <xdr:colOff>619125</xdr:colOff>
                <xdr:row>9</xdr:row>
                <xdr:rowOff>180975</xdr:rowOff>
              </from>
              <to>
                <xdr:col>22</xdr:col>
                <xdr:colOff>1352550</xdr:colOff>
                <xdr:row>9</xdr:row>
                <xdr:rowOff>990600</xdr:rowOff>
              </to>
            </anchor>
          </objectPr>
        </oleObject>
      </mc:Choice>
      <mc:Fallback>
        <oleObject progId="Acrobat Document" shapeId="19496" r:id="rId16"/>
      </mc:Fallback>
    </mc:AlternateContent>
    <mc:AlternateContent xmlns:mc="http://schemas.openxmlformats.org/markup-compatibility/2006">
      <mc:Choice Requires="x14">
        <oleObject progId="Acrobat Document" shapeId="19497" r:id="rId18">
          <objectPr defaultSize="0" autoPict="0" r:id="rId19">
            <anchor moveWithCells="1">
              <from>
                <xdr:col>22</xdr:col>
                <xdr:colOff>161925</xdr:colOff>
                <xdr:row>9</xdr:row>
                <xdr:rowOff>1285875</xdr:rowOff>
              </from>
              <to>
                <xdr:col>22</xdr:col>
                <xdr:colOff>885825</xdr:colOff>
                <xdr:row>9</xdr:row>
                <xdr:rowOff>2143125</xdr:rowOff>
              </to>
            </anchor>
          </objectPr>
        </oleObject>
      </mc:Choice>
      <mc:Fallback>
        <oleObject progId="Acrobat Document" shapeId="19497" r:id="rId18"/>
      </mc:Fallback>
    </mc:AlternateContent>
    <mc:AlternateContent xmlns:mc="http://schemas.openxmlformats.org/markup-compatibility/2006">
      <mc:Choice Requires="x14">
        <oleObject progId="Acrobat Document" shapeId="19498" r:id="rId20">
          <objectPr defaultSize="0" autoPict="0" r:id="rId21">
            <anchor moveWithCells="1">
              <from>
                <xdr:col>22</xdr:col>
                <xdr:colOff>1047750</xdr:colOff>
                <xdr:row>9</xdr:row>
                <xdr:rowOff>1323975</xdr:rowOff>
              </from>
              <to>
                <xdr:col>22</xdr:col>
                <xdr:colOff>1714500</xdr:colOff>
                <xdr:row>9</xdr:row>
                <xdr:rowOff>2295525</xdr:rowOff>
              </to>
            </anchor>
          </objectPr>
        </oleObject>
      </mc:Choice>
      <mc:Fallback>
        <oleObject progId="Acrobat Document" shapeId="19498" r:id="rId20"/>
      </mc:Fallback>
    </mc:AlternateContent>
    <mc:AlternateContent xmlns:mc="http://schemas.openxmlformats.org/markup-compatibility/2006">
      <mc:Choice Requires="x14">
        <oleObject progId="Acrobat Document" shapeId="19500" r:id="rId22">
          <objectPr defaultSize="0" autoPict="0" r:id="rId23">
            <anchor moveWithCells="1">
              <from>
                <xdr:col>22</xdr:col>
                <xdr:colOff>247650</xdr:colOff>
                <xdr:row>9</xdr:row>
                <xdr:rowOff>3000375</xdr:rowOff>
              </from>
              <to>
                <xdr:col>22</xdr:col>
                <xdr:colOff>809625</xdr:colOff>
                <xdr:row>9</xdr:row>
                <xdr:rowOff>4162425</xdr:rowOff>
              </to>
            </anchor>
          </objectPr>
        </oleObject>
      </mc:Choice>
      <mc:Fallback>
        <oleObject progId="Acrobat Document" shapeId="19500" r:id="rId22"/>
      </mc:Fallback>
    </mc:AlternateContent>
    <mc:AlternateContent xmlns:mc="http://schemas.openxmlformats.org/markup-compatibility/2006">
      <mc:Choice Requires="x14">
        <oleObject progId="Acrobat Document" shapeId="19502" r:id="rId24">
          <objectPr defaultSize="0" autoPict="0" r:id="rId25">
            <anchor moveWithCells="1">
              <from>
                <xdr:col>22</xdr:col>
                <xdr:colOff>1076325</xdr:colOff>
                <xdr:row>9</xdr:row>
                <xdr:rowOff>3048000</xdr:rowOff>
              </from>
              <to>
                <xdr:col>22</xdr:col>
                <xdr:colOff>1628775</xdr:colOff>
                <xdr:row>9</xdr:row>
                <xdr:rowOff>4162425</xdr:rowOff>
              </to>
            </anchor>
          </objectPr>
        </oleObject>
      </mc:Choice>
      <mc:Fallback>
        <oleObject progId="Acrobat Document" shapeId="19502" r:id="rId2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topLeftCell="A6" zoomScale="90" zoomScaleNormal="90" workbookViewId="0">
      <selection activeCell="AC10" sqref="AC10"/>
    </sheetView>
  </sheetViews>
  <sheetFormatPr baseColWidth="10" defaultRowHeight="15" x14ac:dyDescent="0.25"/>
  <cols>
    <col min="3" max="3" width="12.5703125" customWidth="1"/>
    <col min="5" max="5" width="14.5703125" customWidth="1"/>
    <col min="6" max="6" width="13" customWidth="1"/>
    <col min="7" max="7" width="12.42578125" customWidth="1"/>
    <col min="10" max="10" width="12.7109375" customWidth="1"/>
    <col min="11" max="11" width="24.28515625" customWidth="1"/>
    <col min="16" max="16" width="18.7109375" customWidth="1"/>
    <col min="18" max="18" width="13" customWidth="1"/>
    <col min="22" max="22" width="15.140625" customWidth="1"/>
    <col min="23" max="23" width="20" customWidth="1"/>
    <col min="24" max="24" width="14.5703125" customWidth="1"/>
    <col min="25" max="25" width="27.5703125" customWidth="1"/>
    <col min="26" max="26" width="15.28515625" customWidth="1"/>
  </cols>
  <sheetData>
    <row r="1" spans="1:26" ht="56.25" customHeight="1" x14ac:dyDescent="0.25">
      <c r="A1" s="131"/>
      <c r="B1" s="161"/>
      <c r="C1" s="161"/>
      <c r="D1" s="162" t="s">
        <v>69</v>
      </c>
      <c r="E1" s="163"/>
      <c r="F1" s="163"/>
      <c r="G1" s="163"/>
      <c r="H1" s="163"/>
      <c r="I1" s="163"/>
      <c r="J1" s="163"/>
      <c r="K1" s="163"/>
      <c r="L1" s="163"/>
      <c r="M1" s="163"/>
      <c r="N1" s="163"/>
      <c r="O1" s="163"/>
      <c r="P1" s="163"/>
      <c r="Q1" s="163"/>
      <c r="R1" s="163"/>
      <c r="S1" s="163"/>
      <c r="T1" s="163"/>
      <c r="U1" s="163"/>
      <c r="V1" s="163"/>
    </row>
    <row r="2" spans="1:26" ht="20.25" customHeight="1" x14ac:dyDescent="0.25">
      <c r="A2" s="164" t="s">
        <v>36</v>
      </c>
      <c r="B2" s="165"/>
      <c r="C2" s="165"/>
      <c r="D2" s="157" t="s">
        <v>75</v>
      </c>
      <c r="E2" s="157"/>
      <c r="F2" s="157"/>
      <c r="G2" s="46"/>
      <c r="H2" s="157" t="s">
        <v>82</v>
      </c>
      <c r="I2" s="157"/>
      <c r="J2" s="157"/>
      <c r="K2" s="157"/>
      <c r="L2" s="157"/>
      <c r="M2" s="157"/>
      <c r="N2" s="157"/>
      <c r="O2" s="157"/>
      <c r="P2" s="157" t="s">
        <v>37</v>
      </c>
      <c r="Q2" s="157"/>
      <c r="R2" s="157"/>
      <c r="S2" s="157"/>
      <c r="T2" s="157"/>
      <c r="U2" s="157"/>
      <c r="V2" s="157"/>
    </row>
    <row r="3" spans="1:26" ht="24" customHeight="1" x14ac:dyDescent="0.25">
      <c r="A3" s="169" t="s">
        <v>50</v>
      </c>
      <c r="B3" s="170"/>
      <c r="C3" s="170"/>
      <c r="D3" s="170" t="s">
        <v>136</v>
      </c>
      <c r="E3" s="170"/>
      <c r="F3" s="170"/>
      <c r="G3" s="170"/>
      <c r="H3" s="170"/>
      <c r="I3" s="170"/>
      <c r="J3" s="170"/>
      <c r="K3" s="170"/>
      <c r="L3" s="170"/>
      <c r="M3" s="170"/>
      <c r="N3" s="170"/>
      <c r="O3" s="170"/>
      <c r="P3" s="170"/>
      <c r="Q3" s="47"/>
      <c r="R3" s="47"/>
      <c r="S3" s="47"/>
      <c r="T3" s="47"/>
      <c r="U3" s="47"/>
      <c r="V3" s="47"/>
    </row>
    <row r="4" spans="1:26" ht="21.75" customHeight="1" thickBot="1" x14ac:dyDescent="0.3">
      <c r="A4" s="171" t="s">
        <v>51</v>
      </c>
      <c r="B4" s="172"/>
      <c r="C4" s="172"/>
      <c r="D4" s="202" t="s">
        <v>137</v>
      </c>
      <c r="E4" s="202"/>
      <c r="F4" s="202"/>
      <c r="G4" s="202"/>
      <c r="H4" s="202"/>
      <c r="I4" s="202"/>
      <c r="J4" s="202"/>
      <c r="K4" s="202"/>
      <c r="L4" s="202"/>
      <c r="M4" s="202"/>
      <c r="N4" s="202"/>
      <c r="O4" s="202"/>
      <c r="P4" s="202"/>
      <c r="Q4" s="202"/>
      <c r="R4" s="202"/>
      <c r="S4" s="202"/>
      <c r="T4" s="202"/>
      <c r="U4" s="202"/>
      <c r="V4" s="202"/>
    </row>
    <row r="5" spans="1:26" ht="22.5" customHeight="1" thickBot="1" x14ac:dyDescent="0.3">
      <c r="A5" s="28"/>
      <c r="B5" s="29"/>
      <c r="C5" s="29"/>
      <c r="D5" s="30"/>
      <c r="E5" s="30"/>
      <c r="F5" s="30"/>
      <c r="G5" s="32"/>
      <c r="H5" s="173" t="s">
        <v>55</v>
      </c>
      <c r="I5" s="174"/>
      <c r="J5" s="175"/>
      <c r="K5" s="31"/>
      <c r="L5" s="173" t="s">
        <v>57</v>
      </c>
      <c r="M5" s="174"/>
      <c r="N5" s="175"/>
      <c r="O5" s="30"/>
      <c r="P5" s="32"/>
      <c r="Q5" s="33"/>
      <c r="R5" s="33"/>
      <c r="S5" s="33"/>
      <c r="T5" s="33"/>
      <c r="U5" s="33"/>
      <c r="V5" s="33"/>
    </row>
    <row r="6" spans="1:26" ht="45" x14ac:dyDescent="0.25">
      <c r="A6" s="176" t="s">
        <v>30</v>
      </c>
      <c r="B6" s="166" t="s">
        <v>46</v>
      </c>
      <c r="C6" s="166" t="s">
        <v>31</v>
      </c>
      <c r="D6" s="178" t="s">
        <v>38</v>
      </c>
      <c r="E6" s="178"/>
      <c r="F6" s="166" t="s">
        <v>138</v>
      </c>
      <c r="G6" s="180" t="s">
        <v>139</v>
      </c>
      <c r="H6" s="166" t="s">
        <v>34</v>
      </c>
      <c r="I6" s="166" t="s">
        <v>35</v>
      </c>
      <c r="J6" s="166" t="s">
        <v>61</v>
      </c>
      <c r="K6" s="180" t="s">
        <v>56</v>
      </c>
      <c r="L6" s="166" t="s">
        <v>34</v>
      </c>
      <c r="M6" s="166" t="s">
        <v>35</v>
      </c>
      <c r="N6" s="166" t="s">
        <v>62</v>
      </c>
      <c r="O6" s="166" t="s">
        <v>140</v>
      </c>
      <c r="P6" s="166" t="s">
        <v>63</v>
      </c>
      <c r="Q6" s="168" t="s">
        <v>141</v>
      </c>
      <c r="R6" s="168" t="s">
        <v>58</v>
      </c>
      <c r="S6" s="180" t="s">
        <v>59</v>
      </c>
      <c r="T6" s="180" t="s">
        <v>64</v>
      </c>
      <c r="U6" s="183" t="s">
        <v>65</v>
      </c>
      <c r="V6" s="185" t="s">
        <v>94</v>
      </c>
      <c r="W6" s="187" t="s">
        <v>72</v>
      </c>
      <c r="X6" s="187"/>
      <c r="Y6" s="37" t="s">
        <v>76</v>
      </c>
      <c r="Z6" s="38" t="s">
        <v>77</v>
      </c>
    </row>
    <row r="7" spans="1:26" ht="64.5" customHeight="1" thickBot="1" x14ac:dyDescent="0.3">
      <c r="A7" s="201"/>
      <c r="B7" s="199"/>
      <c r="C7" s="199"/>
      <c r="D7" s="48" t="s">
        <v>33</v>
      </c>
      <c r="E7" s="48" t="s">
        <v>32</v>
      </c>
      <c r="F7" s="199"/>
      <c r="G7" s="200"/>
      <c r="H7" s="199"/>
      <c r="I7" s="199"/>
      <c r="J7" s="199"/>
      <c r="K7" s="200"/>
      <c r="L7" s="199"/>
      <c r="M7" s="199"/>
      <c r="N7" s="199"/>
      <c r="O7" s="199"/>
      <c r="P7" s="199"/>
      <c r="Q7" s="168"/>
      <c r="R7" s="168"/>
      <c r="S7" s="200"/>
      <c r="T7" s="200"/>
      <c r="U7" s="260"/>
      <c r="V7" s="295"/>
      <c r="W7" s="36" t="s">
        <v>73</v>
      </c>
      <c r="X7" s="36" t="s">
        <v>60</v>
      </c>
      <c r="Y7" s="49" t="s">
        <v>81</v>
      </c>
      <c r="Z7" s="49" t="s">
        <v>74</v>
      </c>
    </row>
    <row r="8" spans="1:26" ht="155.25" customHeight="1" x14ac:dyDescent="0.25">
      <c r="A8" s="296">
        <v>1</v>
      </c>
      <c r="B8" s="298" t="s">
        <v>189</v>
      </c>
      <c r="C8" s="145" t="s">
        <v>175</v>
      </c>
      <c r="D8" s="145" t="s">
        <v>142</v>
      </c>
      <c r="E8" s="298" t="s">
        <v>143</v>
      </c>
      <c r="F8" s="298" t="s">
        <v>144</v>
      </c>
      <c r="G8" s="298" t="s">
        <v>145</v>
      </c>
      <c r="H8" s="145">
        <v>3</v>
      </c>
      <c r="I8" s="145">
        <v>20</v>
      </c>
      <c r="J8" s="143" t="str">
        <f>IF(H8*I8=5,[1]CALIFICACION!$C$12,IF(H8*I8=10,[1]CALIFICACION!$C$11,IF(H8*I8=15,[1]CALIFICACION!$C$10,IF(H8*I8=20,[1]CALIFICACION!$D$11,IF(H8*I8=30,[1]CALIFICACION!$D$10,IF(H8*I8=40,[1]CALIFICACION!$E$11,IF(H8*I8=60,[1]CALIFICACION!$E$10)))))))</f>
        <v>60- Zona de Riesgo EXTREMA</v>
      </c>
      <c r="K8" s="145" t="s">
        <v>161</v>
      </c>
      <c r="L8" s="145">
        <v>2</v>
      </c>
      <c r="M8" s="145">
        <v>20</v>
      </c>
      <c r="N8" s="143" t="str">
        <f>IF(L8*M8=5,[1]CALIFICACION!$C$12,IF(L8*M8=10,[1]CALIFICACION!$C$11,IF(L8*M8=15,[1]CALIFICACION!$C$10,IF(L8*M8=20,[1]CALIFICACION!$D$11,IF(L8*M8=30,[1]CALIFICACION!$D$10,IF(L8*M8=40,[1]CALIFICACION!$E$11,IF(L8*M8=60,[1]CALIFICACION!$E$10)))))))</f>
        <v>40- Zona de Riesgo ALTA</v>
      </c>
      <c r="O8" s="207" t="s">
        <v>18</v>
      </c>
      <c r="P8" s="145" t="s">
        <v>249</v>
      </c>
      <c r="Q8" s="310">
        <v>1</v>
      </c>
      <c r="R8" s="207" t="s">
        <v>172</v>
      </c>
      <c r="S8" s="207" t="s">
        <v>146</v>
      </c>
      <c r="T8" s="294">
        <v>44927</v>
      </c>
      <c r="U8" s="294">
        <v>45046</v>
      </c>
      <c r="V8" s="207" t="s">
        <v>147</v>
      </c>
      <c r="W8" s="305" t="s">
        <v>250</v>
      </c>
      <c r="X8" s="207" t="s">
        <v>148</v>
      </c>
      <c r="Y8" s="302" t="s">
        <v>247</v>
      </c>
      <c r="Z8" s="207"/>
    </row>
    <row r="9" spans="1:26" ht="174.75" customHeight="1" thickBot="1" x14ac:dyDescent="0.3">
      <c r="A9" s="297"/>
      <c r="B9" s="299"/>
      <c r="C9" s="307"/>
      <c r="D9" s="307"/>
      <c r="E9" s="299"/>
      <c r="F9" s="299"/>
      <c r="G9" s="299"/>
      <c r="H9" s="307"/>
      <c r="I9" s="307"/>
      <c r="J9" s="308"/>
      <c r="K9" s="307"/>
      <c r="L9" s="307"/>
      <c r="M9" s="307"/>
      <c r="N9" s="308"/>
      <c r="O9" s="208"/>
      <c r="P9" s="307"/>
      <c r="Q9" s="311"/>
      <c r="R9" s="208"/>
      <c r="S9" s="208"/>
      <c r="T9" s="208"/>
      <c r="U9" s="208"/>
      <c r="V9" s="208"/>
      <c r="W9" s="306"/>
      <c r="X9" s="145"/>
      <c r="Y9" s="303"/>
      <c r="Z9" s="208"/>
    </row>
    <row r="10" spans="1:26" ht="333" customHeight="1" thickBot="1" x14ac:dyDescent="0.3">
      <c r="A10" s="55">
        <v>2</v>
      </c>
      <c r="B10" s="56" t="s">
        <v>187</v>
      </c>
      <c r="C10" s="54" t="s">
        <v>176</v>
      </c>
      <c r="D10" s="54" t="s">
        <v>142</v>
      </c>
      <c r="E10" s="56" t="s">
        <v>149</v>
      </c>
      <c r="F10" s="56" t="s">
        <v>150</v>
      </c>
      <c r="G10" s="56" t="s">
        <v>151</v>
      </c>
      <c r="H10" s="54">
        <v>3</v>
      </c>
      <c r="I10" s="54">
        <v>20</v>
      </c>
      <c r="J10" s="57" t="str">
        <f>IF(H10*I10=5,[1]CALIFICACION!$C$12,IF(H10*I10=10,[1]CALIFICACION!$C$11,IF(H10*I10=15,[1]CALIFICACION!$C$10,IF(H10*I10=20,[1]CALIFICACION!$D$11,IF(H10*I10=30,[1]CALIFICACION!$D$10,IF(H10*I10=40,[1]CALIFICACION!$E$11,IF(H10*I10=60,[1]CALIFICACION!$E$10)))))))</f>
        <v>60- Zona de Riesgo EXTREMA</v>
      </c>
      <c r="K10" s="101" t="s">
        <v>181</v>
      </c>
      <c r="L10" s="54">
        <v>2</v>
      </c>
      <c r="M10" s="54">
        <v>20</v>
      </c>
      <c r="N10" s="57" t="str">
        <f>IF(L10*M10=5,[1]CALIFICACION!$C$12,IF(L10*M10=10,[1]CALIFICACION!$C$11,IF(L10*M10=15,[1]CALIFICACION!$C$10,IF(L10*M10=20,[1]CALIFICACION!$D$11,IF(L10*M10=30,[1]CALIFICACION!$D$10,IF(L10*M10=40,[1]CALIFICACION!$E$11,IF(L10*M10=60,[1]CALIFICACION!$E$10)))))))</f>
        <v>40- Zona de Riesgo ALTA</v>
      </c>
      <c r="O10" s="54" t="s">
        <v>18</v>
      </c>
      <c r="P10" s="91" t="s">
        <v>152</v>
      </c>
      <c r="Q10" s="124">
        <v>1</v>
      </c>
      <c r="R10" s="95" t="s">
        <v>183</v>
      </c>
      <c r="S10" s="45" t="s">
        <v>146</v>
      </c>
      <c r="T10" s="127">
        <v>44927</v>
      </c>
      <c r="U10" s="127">
        <v>45046</v>
      </c>
      <c r="V10" s="76" t="s">
        <v>171</v>
      </c>
      <c r="W10" s="86" t="s">
        <v>251</v>
      </c>
      <c r="X10" s="77" t="s">
        <v>148</v>
      </c>
      <c r="Y10" s="88" t="s">
        <v>247</v>
      </c>
      <c r="Z10" s="100"/>
    </row>
    <row r="12" spans="1:26" x14ac:dyDescent="0.25">
      <c r="C12" s="301" t="s">
        <v>193</v>
      </c>
      <c r="D12" s="301"/>
      <c r="E12" s="301"/>
      <c r="F12" s="301"/>
      <c r="G12" s="301"/>
      <c r="P12" s="141" t="s">
        <v>153</v>
      </c>
      <c r="Q12" s="141"/>
      <c r="R12" s="141"/>
      <c r="S12" s="141"/>
      <c r="T12" s="141"/>
      <c r="U12" s="141"/>
      <c r="V12" s="141"/>
    </row>
    <row r="13" spans="1:26" x14ac:dyDescent="0.25">
      <c r="C13" s="304" t="s">
        <v>196</v>
      </c>
      <c r="D13" s="304"/>
      <c r="E13" s="304"/>
      <c r="F13" s="304"/>
      <c r="G13" s="34"/>
      <c r="P13" s="141" t="s">
        <v>91</v>
      </c>
      <c r="Q13" s="141"/>
      <c r="R13" s="141"/>
      <c r="S13" s="141"/>
      <c r="T13" s="141"/>
      <c r="U13" s="141"/>
      <c r="V13" s="141"/>
    </row>
  </sheetData>
  <mergeCells count="64">
    <mergeCell ref="A1:C1"/>
    <mergeCell ref="D1:V1"/>
    <mergeCell ref="A2:C2"/>
    <mergeCell ref="D2:F2"/>
    <mergeCell ref="H2:O2"/>
    <mergeCell ref="P2:V2"/>
    <mergeCell ref="A3:C3"/>
    <mergeCell ref="D3:P3"/>
    <mergeCell ref="A4:C4"/>
    <mergeCell ref="D4:V4"/>
    <mergeCell ref="H5:J5"/>
    <mergeCell ref="L5:N5"/>
    <mergeCell ref="M6:M7"/>
    <mergeCell ref="A6:A7"/>
    <mergeCell ref="B6:B7"/>
    <mergeCell ref="C6:C7"/>
    <mergeCell ref="D6:E6"/>
    <mergeCell ref="F6:F7"/>
    <mergeCell ref="G6:G7"/>
    <mergeCell ref="H6:H7"/>
    <mergeCell ref="I6:I7"/>
    <mergeCell ref="J6:J7"/>
    <mergeCell ref="K6:K7"/>
    <mergeCell ref="L6:L7"/>
    <mergeCell ref="T6:T7"/>
    <mergeCell ref="U6:U7"/>
    <mergeCell ref="V6:V7"/>
    <mergeCell ref="W6:X6"/>
    <mergeCell ref="A8:A9"/>
    <mergeCell ref="B8:B9"/>
    <mergeCell ref="C8:C9"/>
    <mergeCell ref="D8:D9"/>
    <mergeCell ref="E8:E9"/>
    <mergeCell ref="F8:F9"/>
    <mergeCell ref="N6:N7"/>
    <mergeCell ref="O6:O7"/>
    <mergeCell ref="P6:P7"/>
    <mergeCell ref="Q6:Q7"/>
    <mergeCell ref="R6:R7"/>
    <mergeCell ref="S6:S7"/>
    <mergeCell ref="Q8:Q9"/>
    <mergeCell ref="R8:R9"/>
    <mergeCell ref="G8:G9"/>
    <mergeCell ref="H8:H9"/>
    <mergeCell ref="I8:I9"/>
    <mergeCell ref="J8:J9"/>
    <mergeCell ref="K8:K9"/>
    <mergeCell ref="L8:L9"/>
    <mergeCell ref="C12:G12"/>
    <mergeCell ref="Y8:Y9"/>
    <mergeCell ref="Z8:Z9"/>
    <mergeCell ref="P12:V12"/>
    <mergeCell ref="C13:F13"/>
    <mergeCell ref="P13:V13"/>
    <mergeCell ref="S8:S9"/>
    <mergeCell ref="T8:T9"/>
    <mergeCell ref="U8:U9"/>
    <mergeCell ref="V8:V9"/>
    <mergeCell ref="W8:W9"/>
    <mergeCell ref="X8:X9"/>
    <mergeCell ref="M8:M9"/>
    <mergeCell ref="N8:N9"/>
    <mergeCell ref="O8:O9"/>
    <mergeCell ref="P8:P9"/>
  </mergeCells>
  <conditionalFormatting sqref="H10 H8">
    <cfRule type="containsText" dxfId="9" priority="10" operator="containsText" text="ACEPTABLE">
      <formula>NOT(ISERROR(SEARCH("ACEPTABLE",H8)))</formula>
    </cfRule>
  </conditionalFormatting>
  <conditionalFormatting sqref="J10:K10 J8:J9">
    <cfRule type="containsText" dxfId="8" priority="6" operator="containsText" text="EXTREMA">
      <formula>NOT(ISERROR(SEARCH("EXTREMA",J8)))</formula>
    </cfRule>
    <cfRule type="containsText" dxfId="7" priority="7" operator="containsText" text="ALTA">
      <formula>NOT(ISERROR(SEARCH("ALTA",J8)))</formula>
    </cfRule>
    <cfRule type="containsText" dxfId="6" priority="8" operator="containsText" text="MODERADA">
      <formula>NOT(ISERROR(SEARCH("MODERADA",J8)))</formula>
    </cfRule>
    <cfRule type="containsText" dxfId="5" priority="9" operator="containsText" text="BAJA">
      <formula>NOT(ISERROR(SEARCH("BAJA",J8)))</formula>
    </cfRule>
  </conditionalFormatting>
  <conditionalFormatting sqref="L10 L8">
    <cfRule type="containsText" dxfId="4" priority="5" operator="containsText" text="ACEPTABLE">
      <formula>NOT(ISERROR(SEARCH("ACEPTABLE",L8)))</formula>
    </cfRule>
  </conditionalFormatting>
  <conditionalFormatting sqref="N8:N10">
    <cfRule type="containsText" dxfId="3" priority="1" operator="containsText" text="EXTREMA">
      <formula>NOT(ISERROR(SEARCH("EXTREMA",N8)))</formula>
    </cfRule>
    <cfRule type="containsText" dxfId="2" priority="2" operator="containsText" text="ALTA">
      <formula>NOT(ISERROR(SEARCH("ALTA",N8)))</formula>
    </cfRule>
    <cfRule type="containsText" dxfId="1" priority="3" operator="containsText" text="MODERADA">
      <formula>NOT(ISERROR(SEARCH("MODERADA",N8)))</formula>
    </cfRule>
    <cfRule type="containsText" dxfId="0" priority="4" operator="containsText" text="BAJA">
      <formula>NOT(ISERROR(SEARCH("BAJA",N8)))</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Documento" dvAspect="DVASPECT_ICON" shapeId="20508" r:id="rId4">
          <objectPr defaultSize="0" autoPict="0" r:id="rId5">
            <anchor moveWithCells="1">
              <from>
                <xdr:col>22</xdr:col>
                <xdr:colOff>400050</xdr:colOff>
                <xdr:row>7</xdr:row>
                <xdr:rowOff>85725</xdr:rowOff>
              </from>
              <to>
                <xdr:col>22</xdr:col>
                <xdr:colOff>1009650</xdr:colOff>
                <xdr:row>7</xdr:row>
                <xdr:rowOff>1514475</xdr:rowOff>
              </to>
            </anchor>
          </objectPr>
        </oleObject>
      </mc:Choice>
      <mc:Fallback>
        <oleObject progId="Documento" dvAspect="DVASPECT_ICON" shapeId="20508" r:id="rId4"/>
      </mc:Fallback>
    </mc:AlternateContent>
    <mc:AlternateContent xmlns:mc="http://schemas.openxmlformats.org/markup-compatibility/2006">
      <mc:Choice Requires="x14">
        <oleObject progId="Documento" dvAspect="DVASPECT_ICON" shapeId="20510" r:id="rId6">
          <objectPr defaultSize="0" autoPict="0" r:id="rId7">
            <anchor moveWithCells="1">
              <from>
                <xdr:col>22</xdr:col>
                <xdr:colOff>304800</xdr:colOff>
                <xdr:row>9</xdr:row>
                <xdr:rowOff>171450</xdr:rowOff>
              </from>
              <to>
                <xdr:col>22</xdr:col>
                <xdr:colOff>1104900</xdr:colOff>
                <xdr:row>9</xdr:row>
                <xdr:rowOff>1371600</xdr:rowOff>
              </to>
            </anchor>
          </objectPr>
        </oleObject>
      </mc:Choice>
      <mc:Fallback>
        <oleObject progId="Documento" dvAspect="DVASPECT_ICON" shapeId="2051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CALIFICACION</vt:lpstr>
      <vt:lpstr>SECRETARIA GENERAL</vt:lpstr>
      <vt:lpstr>CONTROL DISCIPLINARIO INTERNO</vt:lpstr>
      <vt:lpstr>COMERCIALIZACIÓN Y ATENC AL CLI</vt:lpstr>
      <vt:lpstr>GESTIÓN ADMINISTRATIVA- REC FI</vt:lpstr>
      <vt:lpstr>Hoja1</vt:lpstr>
      <vt:lpstr>GESTIÓN PRESUPUESTAL</vt:lpstr>
      <vt:lpstr>GEST ADM Y FINA-SIST DE LA INF.</vt:lpstr>
      <vt:lpstr>GESTIÓN DE TESORERIA</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CALIDAD PLANEACION</cp:lastModifiedBy>
  <cp:lastPrinted>2018-02-07T16:16:47Z</cp:lastPrinted>
  <dcterms:created xsi:type="dcterms:W3CDTF">2014-08-13T13:40:30Z</dcterms:created>
  <dcterms:modified xsi:type="dcterms:W3CDTF">2023-05-10T20:46:06Z</dcterms:modified>
</cp:coreProperties>
</file>