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embeddings/oleObject10.bin" ContentType="application/vnd.openxmlformats-officedocument.oleObject"/>
  <Override PartName="/xl/comments5.xml" ContentType="application/vnd.openxmlformats-officedocument.spreadsheetml.comments+xml"/>
  <Override PartName="/xl/drawings/drawing7.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SGOS 2023\Segundo Cuatrimestre  riesgos 2023\Riesgos Corrupción\"/>
    </mc:Choice>
  </mc:AlternateContent>
  <bookViews>
    <workbookView xWindow="0" yWindow="0" windowWidth="8640" windowHeight="5100" tabRatio="873" firstSheet="4" activeTab="8"/>
  </bookViews>
  <sheets>
    <sheet name="CALIFICACION" sheetId="2" r:id="rId1"/>
    <sheet name="SECRETARIA GENERAL" sheetId="41" r:id="rId2"/>
    <sheet name="CONTROL DISCIPLINARIO INTERNO" sheetId="44" r:id="rId3"/>
    <sheet name="COMERCIALIZACIÓN Y ATENC AL CLI" sheetId="37" r:id="rId4"/>
    <sheet name="GESTIÓN ADMINISTRATIVA- REC FI" sheetId="43" r:id="rId5"/>
    <sheet name="Hoja1" sheetId="5" state="hidden" r:id="rId6"/>
    <sheet name="GESTIÓN PRESUPUESTAL" sheetId="38" r:id="rId7"/>
    <sheet name="GEST ADM Y FINA-SIST DE LA INF." sheetId="39" r:id="rId8"/>
    <sheet name="GESTIÓN DE TESORERIA" sheetId="40" r:id="rId9"/>
  </sheets>
  <externalReferences>
    <externalReference r:id="rId10"/>
    <externalReference r:id="rId11"/>
    <externalReference r:id="rId12"/>
    <externalReference r:id="rId13"/>
  </externalReferences>
  <calcPr calcId="152511"/>
</workbook>
</file>

<file path=xl/calcChain.xml><?xml version="1.0" encoding="utf-8"?>
<calcChain xmlns="http://schemas.openxmlformats.org/spreadsheetml/2006/main">
  <c r="N8" i="44" l="1"/>
  <c r="J8" i="44"/>
  <c r="N12" i="41" l="1"/>
  <c r="J12" i="41"/>
  <c r="N8" i="41"/>
  <c r="J8" i="41"/>
  <c r="J8" i="39" l="1"/>
  <c r="N8" i="39"/>
  <c r="J10" i="39"/>
  <c r="N10" i="39"/>
  <c r="N9" i="43" l="1"/>
  <c r="J9" i="43"/>
  <c r="N8" i="43"/>
  <c r="J8" i="43"/>
  <c r="N10" i="40" l="1"/>
  <c r="J10" i="40"/>
  <c r="N8" i="40"/>
  <c r="J8" i="40"/>
  <c r="N8" i="38" l="1"/>
  <c r="J8" i="38"/>
  <c r="N8" i="37" l="1"/>
  <c r="J8" i="37"/>
</calcChain>
</file>

<file path=xl/comments1.xml><?xml version="1.0" encoding="utf-8"?>
<comments xmlns="http://schemas.openxmlformats.org/spreadsheetml/2006/main">
  <authors>
    <author>LINA MARCELA SIERRA CORREA</author>
    <author>EQUIPO</author>
    <author>CALIDAD PLANEACION</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family val="2"/>
          </rPr>
          <t>EQUIPO:</t>
        </r>
        <r>
          <rPr>
            <sz val="9"/>
            <color indexed="81"/>
            <rFont val="Tahoma"/>
            <family val="2"/>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 ref="C12" authorId="2" shapeId="0">
      <text>
        <r>
          <rPr>
            <b/>
            <sz val="9"/>
            <color indexed="81"/>
            <rFont val="Tahoma"/>
            <family val="2"/>
          </rPr>
          <t>CALIDAD PLANEACION:</t>
        </r>
        <r>
          <rPr>
            <sz val="9"/>
            <color indexed="81"/>
            <rFont val="Tahoma"/>
            <family val="2"/>
          </rPr>
          <t xml:space="preserve">
Riesgo de Corrupción nuevo :   atendiendo autorización de la Junta Directiva de la empresa se modificó el manual de funciones y competencias laborales de los empleados públicos de la sociedad, actualización a través de la cual le corresponde a la Secretaría General adelantar y tramitar lo relacionado con la etapa de juzgamiento de los procesos internos disciplinarios.</t>
        </r>
      </text>
    </comment>
  </commentList>
</comments>
</file>

<file path=xl/comments2.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3.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V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4.xml><?xml version="1.0" encoding="utf-8"?>
<comments xmlns="http://schemas.openxmlformats.org/spreadsheetml/2006/main">
  <authors>
    <author>LINA MARCELA SIERRA CORREA</author>
    <author>CALIDAD PLANEACION</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 ref="K8" authorId="1" shapeId="0">
      <text>
        <r>
          <rPr>
            <b/>
            <sz val="9"/>
            <color indexed="81"/>
            <rFont val="Tahoma"/>
            <family val="2"/>
          </rPr>
          <t>CALIDAD PLANEACION:</t>
        </r>
        <r>
          <rPr>
            <sz val="9"/>
            <color indexed="81"/>
            <rFont val="Tahoma"/>
            <family val="2"/>
          </rPr>
          <t xml:space="preserve">
AQUÍ  SE VA EN EL CUARTO PUNTO A CAMBIAR EL CONTROL 
 </t>
        </r>
      </text>
    </comment>
  </commentList>
</comments>
</file>

<file path=xl/comments5.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6.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7.xml><?xml version="1.0" encoding="utf-8"?>
<comments xmlns="http://schemas.openxmlformats.org/spreadsheetml/2006/main">
  <authors>
    <author>LINA MARCELA SIERRA CORREA</author>
    <author>EQUIPO</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family val="2"/>
          </rPr>
          <t>EQUIPO:</t>
        </r>
        <r>
          <rPr>
            <sz val="9"/>
            <color indexed="81"/>
            <rFont val="Tahoma"/>
            <family val="2"/>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<sst xmlns="http://schemas.openxmlformats.org/spreadsheetml/2006/main" count="552" uniqueCount="255">
  <si>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</si>
  <si>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</si>
  <si>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</si>
  <si>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</si>
  <si>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</si>
  <si>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</si>
  <si>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</si>
  <si>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</si>
  <si>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</si>
  <si>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</si>
  <si>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</si>
  <si>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</si>
  <si>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</si>
  <si>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</si>
  <si>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</si>
  <si>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</si>
  <si>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</si>
  <si>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</si>
  <si>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</si>
  <si>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</si>
  <si>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</si>
  <si>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</si>
  <si>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</si>
  <si>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</si>
  <si>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</si>
  <si>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</si>
  <si>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</si>
  <si>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</si>
  <si>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</si>
  <si>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</si>
  <si>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No. Riesgo</t>
  </si>
  <si>
    <t>Descripción del Riesgo</t>
  </si>
  <si>
    <t>Causa (s)</t>
  </si>
  <si>
    <t>Tipo de riesgo</t>
  </si>
  <si>
    <t>Probabilidad
(1-3)</t>
  </si>
  <si>
    <t>Impacto
(5-20)</t>
  </si>
  <si>
    <t>Código: GCI-P-02-R-01</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</si>
  <si>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</si>
  <si>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</si>
  <si>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</si>
  <si>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</si>
  <si>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</si>
  <si>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</si>
  <si>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</si>
  <si>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</si>
  <si>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</si>
  <si>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</si>
  <si>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</si>
  <si>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</si>
  <si>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</si>
  <si>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NOMBRE PROCESO:</t>
  </si>
  <si>
    <t>OBJETIVO DEL PROCESO:</t>
  </si>
  <si>
    <t xml:space="preserve">Dra. ALBA LUCIA RODRIGUEZ SIERRA </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</si>
  <si>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</si>
  <si>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</si>
  <si>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</si>
  <si>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</si>
  <si>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</si>
  <si>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</si>
  <si>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</si>
  <si>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</si>
  <si>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</si>
  <si>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</si>
  <si>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</si>
  <si>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</si>
  <si>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</si>
  <si>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</si>
  <si>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</si>
  <si>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</si>
  <si>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</si>
  <si>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</si>
  <si>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</si>
  <si>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</si>
  <si>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</si>
  <si>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</si>
  <si>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</si>
  <si>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</si>
  <si>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</si>
  <si>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</si>
  <si>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</si>
  <si>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</si>
  <si>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</si>
  <si>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</si>
  <si>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OFICINA GESTION DE RECURSOS</t>
  </si>
  <si>
    <t>Diseñar, organizar, coordinar, ejecutar y controlar las actividades del proceso de Gestión de Recursos, garantizando la optimización, eficiencia y celeridad como apoyo a la gestión.</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</si>
  <si>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</si>
  <si>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</si>
  <si>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</si>
  <si>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</si>
  <si>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</si>
  <si>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Fecha de emisión: 30/04/2021</t>
  </si>
  <si>
    <t>Jefe oficina de Control Interno De Gestión</t>
  </si>
  <si>
    <t xml:space="preserve">SECRETARÍA GENERAL </t>
  </si>
  <si>
    <t>Atender las necesidades de carácter legal de Empresas Públicas del Quindío, EPQ S.A E.S.P, propendiendo por la aplicación de la normatividad vigente a cada uno de los procesos que se desarrollan en EPQ, atiende todos los asuntos judiciales, contractuales y administrativos, proporcionando  respaldo jurídico en los procesos contractuales y representación judicial y extrajudicial de la entidad.</t>
  </si>
  <si>
    <t>Indicador</t>
  </si>
  <si>
    <t>SECRETARÍA GENERAL</t>
  </si>
  <si>
    <t>sanciones por parte de las entidades de control</t>
  </si>
  <si>
    <t xml:space="preserve">riesgo de cumplimiento </t>
  </si>
  <si>
    <t>Secretario General</t>
  </si>
  <si>
    <t xml:space="preserve">cuatrimestral </t>
  </si>
  <si>
    <t>Se informará a la oficina de Control Interno Disciplinario para tomar las medidas correspondiente.</t>
  </si>
  <si>
    <t xml:space="preserve">Dr. JOHN ALEXANDER MORALES ARENAS </t>
  </si>
  <si>
    <t>Jefe De Oficina De Control Interno De Gestión</t>
  </si>
  <si>
    <t>Verificación de Evidencias y valoración de la mismas (analisis)</t>
  </si>
  <si>
    <t>Dra. ALBA LUCIA RODRIGUEZ SIERRA</t>
  </si>
  <si>
    <t xml:space="preserve">Subgerencia de Comercialización de Servicios y Atención al Usuario </t>
  </si>
  <si>
    <t>TIENE COMO FINALIDAD GARANTIZAR LA OFERTA DE SERVICIOS PUBLICOS DE EXCELENTECALIDAD, QUE LOGREN SATISFACER LAS NECESIDADES Y ESPECTATIVAS DE LOS USUARIOS Y PARTES INTERESADAS. AL INTERIOR DEL PROCESO SE GENERA LA VENTA, MEDICION, FACTURACION Y CONTROL DE PERDIDAS COMERCIALES DE LOS SERVICIOS PUBLICOS DOMICILIARIOS OFRECIDOS DEACUERDO A LA NORMATIVIDAD VIGENTE Y POLITICAS DE LA EMPRESA.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</si>
  <si>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</si>
  <si>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</si>
  <si>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</si>
  <si>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</si>
  <si>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semestral</t>
  </si>
  <si>
    <t>Fecha de Terminación</t>
  </si>
  <si>
    <t xml:space="preserve">Indicador </t>
  </si>
  <si>
    <t>Jefe oficina de Control Interno de Gestión</t>
  </si>
  <si>
    <t>GESTION FINANCIERA  - PRESUPUESTO</t>
  </si>
  <si>
    <t>Gestionar y administrar los recursos financieros de Empresas Públicas del Quindío E.P.Q S.A E.S.P brindando informacion confiable y veraz de manera que asegure que los recursos economicos sean optimizados de acuerdo a las necesidades y obligaciones  de la organizacion.</t>
  </si>
  <si>
    <t>Modificar, elaborar y proyectar el presupuesto acorde con las posibilidades financieras de la empresa, aprobarlo y socializarlo debidamente. Modificarlo cuando así sea necesario.</t>
  </si>
  <si>
    <t>NUMERO DE INFORMES DE ENTREGA/ NUMERO DE INFORMES REALIZADOS</t>
  </si>
  <si>
    <t xml:space="preserve">Jefe Oficina De Control Interno De Gestión </t>
  </si>
  <si>
    <t>SISTEMAS DE INFORMACIÓN</t>
  </si>
  <si>
    <t>Garantizar el suministro de información necesaria, oportuna y confiable a los grupos de interes internos y externos, que facilite el cumplimiento de la misión con el apoyo del software, hardware y medios de comunicación pertinentes de acuerdo con las normas legales y las politicas de la organización.</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</si>
  <si>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</si>
  <si>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</si>
  <si>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</si>
  <si>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</si>
  <si>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</si>
  <si>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</si>
  <si>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</si>
  <si>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</si>
  <si>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</si>
  <si>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</si>
  <si>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Cada Que Se Firma Un  Documento Digitalmente</t>
  </si>
  <si>
    <t>Acciones ejecutadas</t>
  </si>
  <si>
    <t>Aviso a los responsables para que se invalide cualquier documento desautorizado</t>
  </si>
  <si>
    <t>Jefe Oficina De Control Interno De Gestión</t>
  </si>
  <si>
    <t>TESORERÍA</t>
  </si>
  <si>
    <t>Planear, organizar, supervisar y controlar todas las operaciones de tesorería, ejecutando eficazmente los recursos tanto propios como dados en administración bajo la modalidad convenios interadministrativos o por el sistema general de regalias</t>
  </si>
  <si>
    <t xml:space="preserve">Efecto (s) si se materializa / Consecuencia </t>
  </si>
  <si>
    <t>Clasificación</t>
  </si>
  <si>
    <t>Tratamiento del Riesgo/Opción de manejo</t>
  </si>
  <si>
    <t>Peso de Acción (%)</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</si>
  <si>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</si>
  <si>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</si>
  <si>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</si>
  <si>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</si>
  <si>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Diario</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</si>
  <si>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</si>
  <si>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</si>
  <si>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</si>
  <si>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</si>
  <si>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</si>
  <si>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</si>
  <si>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 xml:space="preserve">Dra. ALBA LUCÍA RODRÍGUEZ SIERRA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</si>
  <si>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</si>
  <si>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</si>
  <si>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Fecha de presentación de manifestaciones de interés / Cronograma establecido para la recepción de manifestaciones de interés  </t>
  </si>
  <si>
    <t xml:space="preserve">Posibilidad de existir un favorecimiento a proponentes alterando el cronograma establecido para la recepción de manifestaciones de interés para participar en procesos contractuales </t>
  </si>
  <si>
    <t>Acciones Preventivas / Descripción de los controles+P6:P12</t>
  </si>
  <si>
    <t>Acciones Preventivas/ descripción de los Controles</t>
  </si>
  <si>
    <t>JEFE DE OFICINA DE PRESUPUESTO</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</si>
  <si>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</si>
  <si>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 xml:space="preserve">Publicación en página web de la empresa de los procesos contractuales https://www.epq.gov.co/index.php/es/ // cronograma estabelcido// Formatos de radicación de manifestaciones de interés en participar en los procesos (Archivos de la Secretaría General)       </t>
  </si>
  <si>
    <t xml:space="preserve"> 3. Capacitacion por parte de la oficina de control interno disciplinario al comite de gerencia y jefe de área. 4. se Implementarán de impresoras termicas con el fin de controlar el jineteo. 5. Socializacion del nuevo reglamento interno de trabajo</t>
  </si>
  <si>
    <t>10% c/U</t>
  </si>
  <si>
    <t xml:space="preserve">Oficina Control Interno disciplinario, Oficina Gestión de Recursos, Subgerente Comercial, Profesional Universitario. </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</si>
  <si>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</si>
  <si>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</si>
  <si>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</si>
  <si>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</si>
  <si>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</si>
  <si>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Los cheques son firmados por el Gerente General y la Tesorera General. El número del cheque girado puede observarse en el comprobante</t>
  </si>
  <si>
    <t>Tecnicos administrativos de cada muncipio (Recaudadores y Coordinadores)</t>
  </si>
  <si>
    <t>El Jefe de Oficina de Gestión Administrativa (Recursos Fisicos).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</si>
  <si>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</si>
  <si>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que ocurra un Detrimento Patrimonial de recursos monetarios públicos, debido a la falta de sistematizaión en el recaudo del servicio, generando sanciones, multas, pérdidas económicas, procesos de responsabiliad fiscal y penal.</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</si>
  <si>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</si>
  <si>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Subgerente de Comercialización de Servicios y Atencion al Cliente, Subgerencia de Planeación y Mejoramiento Institucional  y Oficina de control interno disciplinario</t>
  </si>
  <si>
    <t xml:space="preserve">Subgerencia Administrativa  y Financiera, Oficina Talento Humano, Subgerencia de Comercialización de Servicios y Atención al Cliente, Profesional Universitario.   </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</si>
  <si>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</si>
  <si>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</si>
  <si>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</si>
  <si>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r>
      <t xml:space="preserve"> </t>
    </r>
    <r>
      <rPr>
        <sz val="9"/>
        <rFont val="Tahoma"/>
        <family val="2"/>
      </rPr>
      <t>Tesorera General/ Gerencia</t>
    </r>
  </si>
  <si>
    <t>GESTIÓN ADMINISTRATIVA Y FINACIERA - SISTEMAS DE LA INFORMACIÓN</t>
  </si>
  <si>
    <t xml:space="preserve"> GESTIÓN PRESUPUESTAL</t>
  </si>
  <si>
    <t>GESTION ADMINISTRATIVA -  RECURSOS FISICOS</t>
  </si>
  <si>
    <t xml:space="preserve">GESTIÓN DE TESORERÍA  </t>
  </si>
  <si>
    <t xml:space="preserve">COMERCIALIZACIÓN DE SERVICIOS Y ATENCIÓN AL CLIENTE </t>
  </si>
  <si>
    <t xml:space="preserve">GESTIÓN TESORERÍA </t>
  </si>
  <si>
    <t>25% c/U</t>
  </si>
  <si>
    <t>Dra.  YURANY VILLEGAS ALZATE</t>
  </si>
  <si>
    <t>NOMBRE DEL SUBGERENTE: MARIA DEL SOCORRO MEJIA ZULUAGA</t>
  </si>
  <si>
    <t>Subgerente  De Comercialización De Servicios Y Atención Al  Cliente</t>
  </si>
  <si>
    <t>SUBGERENTE  ADMINISTRATIVA Y FINANCIERA</t>
  </si>
  <si>
    <t>Subgerente Administrativa Y Financiera</t>
  </si>
  <si>
    <t>NOMBRE DEL SUBGERENTE:  MARIA DEL SOCORRO MEJIA ZULUAGA</t>
  </si>
  <si>
    <t xml:space="preserve">Seguimiento y control en el proceso de presentación de manifestacion  de interés para participar en procesos contractuales </t>
  </si>
  <si>
    <t>Posibilidad de que el funcionario juzgador tenga un interés particular en el proceso disciplinario, que pudiere influir indebidamente en su deber funcional, favoreciéndose a si mismo o a terceros.</t>
  </si>
  <si>
    <t>La omisión en la manifestación de impedimento o trámite adecuado de la recusación cuando se advierta la existencia de un interés particular en el proceso a cargo del funcionario.</t>
  </si>
  <si>
    <t xml:space="preserve">Toma de decisiones contrarias a la realidad procesal lo que generaría no sólo el inicio de nuevas investigaciones disciplinarias y/o penales, sino también la pérdida de la confianza por parte de los usuarios internos y externos. </t>
  </si>
  <si>
    <t xml:space="preserve">1. Responsable: Secretario General y/o cualquiera que advierta un conflicto de intereses. 2. Periodo: En el inicio de cada proceso disciplinario que sea trasladado a la Secretaría General para surtir la etapa de juzgamiento. 3. Propósito: Garantizar la trasparencia e imparcialidad en el proceso disciplinario en la etapa de juzgamiento. 4. Control: Análisis y evaluación de cada caso en particular antes de ser tramitado, a efectos de identificar posibles conflictos de intereses. 5. Desviación: Sanciones por parte de las entidades de control y configuración de nulidades procesales. 6. Soporte: Cada proceso disciplinario en etapa de juzgamiento. 
</t>
  </si>
  <si>
    <t>Identificación de causales de impedimentos o recusación</t>
  </si>
  <si>
    <t xml:space="preserve">Configuración de causales de conflicto de interés/Procesos radicados para trámite de juzgamiento </t>
  </si>
  <si>
    <t>Manifestación de conflicto de interés cuando haya lugar (La evidencia se encontrará en cada expediente disciplinario)</t>
  </si>
  <si>
    <t xml:space="preserve">Comunicación de la situación al superior jerarquico </t>
  </si>
  <si>
    <t xml:space="preserve"> Verificación de expedientes disciplinarios</t>
  </si>
  <si>
    <t>Manifestación de conflicto de interés cuando haya lugar</t>
  </si>
  <si>
    <t>Página: 2 de 2</t>
  </si>
  <si>
    <t>Control Disciplinario Interno</t>
  </si>
  <si>
    <t>Conocer, sustanciar e instruir de oficio, por denuncia, queja o informe de servidor público, los procesos disciplinarios  que se promuevan en contra de servidores y ex servidores de la entidad, de conformidad  con el Código General  Disciplinario.</t>
  </si>
  <si>
    <t xml:space="preserve">1. </t>
  </si>
  <si>
    <t>Oficina Control Disciplinario Interno.</t>
  </si>
  <si>
    <t>Posibilidad de que el funcionario instructor inobserve formal y material de las normas propias de la actuación y de los términos señalados para este fin por parte del operador disciplinario.</t>
  </si>
  <si>
    <t xml:space="preserve">La inobservancia formal y material de las normas propias de la actuación y Disciplinaria por parte del operador disciplinario. </t>
  </si>
  <si>
    <t>Responsabilidad por parte del operador disciplinario, que está sujeto a los parámetros descritos, así como a los deberes, prohibiciones y faltas que se establece el Codigo Gneral Disciplinario.</t>
  </si>
  <si>
    <t>Riesgo de cumplimiento</t>
  </si>
  <si>
    <t>1. Responsable: La Jefe de Control Disciplinario Interno.                               2. Periodicidad: Verificar mensualmente que el procedimiento disciplinario establecido se aplique o desarrolle de acuerdo a lo reglado en el Código General Disciplinario.                               3. Proposito:Cumplir con la relacion de los procesos disciplinario en curso, a través de cuadro en excel para verificara el cumplimiento de los terminos de ley en cada actuacion.                                      4.Control: Alimentacion del cuadro a medida que se avanza en el procedimiento disciplinario el cual contendrá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5.Desviacion: En caso de no realizar el seguimiento y reportar informacion veraz podria el operador disciplinario incurrir en sancion diusciplinaria por parte del la Procuraduria Gneral de la Nacion.           6.Cuadro estadistico en excel y el informe presentado anualmente por parte de la Oficina de Control Interno de Gestion.</t>
  </si>
  <si>
    <t>Evitar el Riesgo</t>
  </si>
  <si>
    <t>1. Se rendirá Informe una vez al año a la Jefe de la Oficina de Control Interno de Gestión.                                            2. Se realizara cuadro en excel que contendrá la relación de los procesos disciplinarios que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a fin de reducir la posibilidad de error humano y elevar el cumplimiento formal y material de las normas propias del Código General Disciplinario del proceso.</t>
  </si>
  <si>
    <t xml:space="preserve">JEFE CONTROL DISCIPLINARIO INTERNO </t>
  </si>
  <si>
    <t>Procesos con segumiento en la Oficina de Control Disciplinario Interno/Procesos aperturados en la Oficina de Coltrol Disciplionario Interno.</t>
  </si>
  <si>
    <t xml:space="preserve">Las evidencias del cuadro estadistico realizado mesualmente reposaran en la  OCDI y el informe que se enviara a la Oficina de Control Interno de Gestion en el mes de Diciembre del año 2023.  </t>
  </si>
  <si>
    <r>
      <t xml:space="preserve">Reporte de la comisión de la conducta que la motiva. (Codigo Gneral Disciplinario, </t>
    </r>
    <r>
      <rPr>
        <sz val="9"/>
        <rFont val="Tahoma"/>
        <family val="2"/>
      </rPr>
      <t>artículos 23, 39 numerales 3,7,18; articulo 55 numeral 10 y articulo 104 numeral 10).</t>
    </r>
  </si>
  <si>
    <t>JHOANA CATALINA ACEVEDO PEREZ</t>
  </si>
  <si>
    <t>OFICIO CONTROL INTERNO DISCIPLINARIO (E)</t>
  </si>
  <si>
    <t xml:space="preserve"> 1. Seguimiento a lecturas 2.Instalación de medidores 3.Verificación de rutas de lecturas de municipios.                                                         4. Reuniones periodicas con el grupo de lectores</t>
  </si>
  <si>
    <t>1. Responsable: El Jefe de Oficina de Gestión Administrativa (Recursos Físicos). 2. Periodo: mensual. 3. Propósito: hacer un seguimiento al consumo real de las áreas y/o dependencias. 4. Control: Se alimentara constantemente el sistema con las entradas y salidas del almacén con el fin de verificar la distribución de los elementos suministrados. 5. Desviación: en caso de encontrar variaciones significativas de consumo, se hará visita de campo. 6. Soporte: informes mensuales de consumo.</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</si>
  <si>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dependencias, coordinaciones y plantas.
5. Desviación: En caso de encontrar perdidas o faltantes se inciará el proceso correspondiente.
6. Soporte: Acta de visita y fotografías.</t>
  </si>
  <si>
    <t xml:space="preserve"> El Jefe de Oficina lleva control minucioso de todas las entradas y salidas del almacen de forma manual, mientras los ingenieros realicen los ajustes necesarios para ingresar el inventario en la plataforma NEXIS </t>
  </si>
  <si>
    <t>Realizar visitas a las coordinaciones,  para la actualización del inventario de cada oficina y asi velar por los bienes muebles e inmuebles de la Empresa.</t>
  </si>
  <si>
    <t>Se llevó a cabo mensualmente el control detallado de todas las entradas y salidas del proceso de Gestión Administrativa, en la parte de almacen.</t>
  </si>
  <si>
    <t>Posibilidad de afectar las apropiaciones presupuestales con cargo a actividades inexistentes o no programadas por la Entidad,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</si>
  <si>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Jerarquía de poder, operación o tramites manuales, alto nivel de tramites o solicitudes..
</t>
  </si>
  <si>
    <t>Déficit fiscal, deficiente Gestión, incumplimiento de metas, pérdida de credibilidad de la entidad.</t>
  </si>
  <si>
    <t>REALIZAR REUNIONES CON LA GERENCIA Y JUNTA DIRECTIVA</t>
  </si>
  <si>
    <t>se realiza la restauración de la información con la última copia de seguridad, de igual forma se notifica al responsable de la falta para realizar la acción de sanción según el nivel de la falta. Se realiza socialización de las politicas de seguridad de la entidad para reforzar los lineamientos en el manejo de las cuentas y acceso a la plataformas.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</si>
  <si>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</si>
  <si>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control de documentos firmados</t>
  </si>
  <si>
    <t xml:space="preserve">Por medio del código de barras y a través del lector, pueden ser ingresados los cupones de facturas que los usuarios pagan a diario y éstos son registrados automaticamente en el software comercial NEXIS. </t>
  </si>
  <si>
    <t>Comprobantes, cheques.                  Las Evidencias tambien se envian en medio magnetico en CD y correo electronico planeacioninstitucional1@gmail.com</t>
  </si>
  <si>
    <t xml:space="preserve">1. El coordinador            2. mensualmente            3. realiza seguimiento del desarrollo y cumplimiento de las actividades en campo.                           4. A traves de reuniones y verificacion en software de NEXIS y LECTURAS DE CAMPO.                         5. Cuando se detecta una observacion se remite al jefe inmediato, dependiendo de la gravedad se manda a control interno disciplinario.                        6. Se presenta como evidencia información del trabajo de campo, asimismo, las quejas o reclamos de los usuarios </t>
  </si>
  <si>
    <t xml:space="preserve">Numero de mesas de trabajo realizadas con el personal de la subgerencia comercial   / sobre el numero de mesas de trabajo programadas  </t>
  </si>
  <si>
    <t>Se realizaron nuevas visitas a las coordinaciones  (Filandia, Salento y Tebaida), para la actualización del inventario de cada oficina y asi velar por los bienes muebles e inmuebles de la Empresa.</t>
  </si>
  <si>
    <t xml:space="preserve">                                    SE ENTREGA INFORME                                   Las Evidencias tambien se envian en medio magnetico en CD y correo electronico planeacioninstitucional1@gmail.com</t>
  </si>
  <si>
    <t>Los soportes de cupones de cada factura se encuentran en medio físico en cada municipio en su respectiva oficina.
El voucher queda para el usuario, como evidencia de la  constancia de pago. Si se requiere se puede imprimir una copia.                                      Las Evidencias tambien se envian en medio magnetico en CD y correo electronico planeacioninstitucional1@gmail.com</t>
  </si>
  <si>
    <t xml:space="preserve">                                           Reunión con el equipo de coordinación de lectores realizada por la oficina de Comercialización de Servicios y Atención al Cliente para seguimiento de actividades, critica, lecturas y verificación de lo pendiente para el 2023. Asimismo, se realiza seguimiento y control a coordinadores, recaudadores y lectores,Refuerzo capacitaicon APP lectura, Reunón trabajo de campo,induccion y reinduccion,Certicacion de medidores, seguimientos a la critica y lecturas.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</si>
  <si>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</si>
  <si>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Una vez revisado el Riesgo de Corrupción se evidencia que cuenta con los seis (6) puntos requeridos para el  control  existente, los cuales fueron sugeridos por la Guia Para La Administración Del Riesgo y adoptados para cada proceso de nuestra Entidad.                                                                                                                            Se recibe la evidencia   como seguimiento de control al riesgo los archivos adjuntos en esta matriz, entregados por el proceso de su sistema.                                                                                        Se consolida y se notifica a la oficina de control interno  para determinar las acciones correspondientes.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</si>
  <si>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adjunta como objeto en este excel.                                                                                        Se consolida y se notifica a la oficina de control interno  para determinar las acciones correspondientes.</t>
  </si>
  <si>
    <t>Una vez revisado el Riesgo de Corrupción se evidencia que cuenta con los seis (6) puntos requeridos para el  control existente, desde lo sugerido por  la Guia Para La Administración Del Riesgo y adoptados para cada proceso de nuestra Entidad.                                                                                            El proceso adjunto los soportes de las acciones efectuadas para el cumplimiento de la acción de control, como se evidencia en la columna respectiva de esta matriz.                                                                                                                                  Se consolida y se reporta a la oficina de control interno de Gestión para determinar las acciones correspondientes.</t>
  </si>
  <si>
    <t>Una vez revisado el Riesgo de Corrupción se evidencia que cuenta con los seis (6) puntos sugeridos desde la Guia para la administración del Riesgo en el  control existente.                              Se ajusto el control dado que se proyecta ingresar los inventarios a la plataforma NEXIS.                                                                   Incluyeron  los soportes anexos para está acción y se adjuntan en este seguimiento entregado.                       Se consolida y se reporta a la oficina de control interno de Gestión  para determinar las acciones correspondientes.</t>
  </si>
  <si>
    <t xml:space="preserve">Se realizó el segundo seguimiento a este  Riesgo de Corrupción ya que es nuevo para el proceso en está vigencia,  se evidencia que cuenta con los seis (6) pasos requeridos para el  control existente, desde la Guia Para La Administración Del Riesgo y adoptados para cada proceso de nuestra Entidad.                                                              Se revisó  la calificación del riesgo inherente y residual  ya que en el seguimiento anterior se habia hecho modificación por inconsistencia en la   Evaluación del riesgo / Nivel, salia en el mismo % de calificación, y teniendo en cuenta que cuenta con un control bien implementado debe disminuir el factor de riesgo.       , y teniendo en cuenta que cuenta con un control bien implementado debe disminuir el factor de riesgo.  se reviso el indicador y se ajusto de manera más pertinente y medible.                                                    El lider manifiesta que  la evidencia  se puede  revisar en el expediente disciplinario que de lugar.                                                                          Se consolida y entrega a la oficina de control interno  para determinar las acciones correspondientes. </t>
  </si>
  <si>
    <t xml:space="preserve">Una vez revisado el Riesgo de Corrupción se evidencia que cuenta con los seis (6) pasos requeridos para el  control existente. Se revisó  la calificación del riesgo inherente y residual  ya que en el seguimiento anterior se habia hecho modificación por inconsistencia en la   Evaluación del riesgo / Nivel, salia en el mismo % de calificación, y teniendo en cuenta que cuenta con un control bien implementado debe disminuir el factor de riesgo.                                    El lider del proceso manifiesta que  la evidencia  se encuentra en el archivo de la oficina , por si no se logra abrir el link  relacionado,  ya que es muy pesado los archivos y a veces no funciona.                        Se consolida y entrega a la oficina de control interno  para determinar las acciones correspondientes. </t>
  </si>
  <si>
    <t xml:space="preserve">Segundo seguimiento de este  Riesgo de Corrupción en está vigencia 2023 ya  que es un nuevo riesgo en este  proceso,  se evidencia que cuenta con los seis (6) pasos requeridos para el  control existente, desde la Guia Para La Administración Del Riesgo y adoptados para cada proceso de nuestra Entidad.                                                             Se hizo acompañamiento y solicitó al lider del proceso realizar una correcvión  a la evidencia entregada en una fecha del cronograma, quedo ajustado el cronograma entregado en esta matriz. También se sugirio estar pendiente para el proximo cuatrimestre de la evidencia del informe que debe  presentar anualmente por parte de la Oficina de Control Interno de Gestion .                                                                                                                                                                          Se consolida y entrega a la oficina de control interno  para determinar las acciones correspondientes. </t>
  </si>
  <si>
    <t>Una vez revisado el Riesgo de Corrupción se evidencia que cuenta con los seis (6) puntos requeridos para el  control  existente.                                                                                     Se hizo acompañamiento y oriento al lider del proceso para realizar este seguimiento, dando capacitación y apoyo ya que es un funcionario nuevo para realizar esta actividad.                                                                                                                                                      Se recibe  soporte de evidencia de las acciones  realizadas por la primera Linea de Defensa como evidencia de seguimiento presentan las  siguientes actividades realizadas: la critica, lecturas y verificación de lo pendiente. Asimismo, se realiza seguimiento y control a coordinadores, recaudadores y lectores,Refuerzo capacitaicon APP lectura, Reunión trabajo de campo,induccion y reinduccion,Certicacion de medidores, seguimientos a la critica y lecturas.  Se planteó para este cuatrimestre el indicador en está matriz de Riesgo, pendientes.                                   Se consolida y se notifica a la oficina de control interno para determinar las acciones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</si>
</sst>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b/>
      <sz val="9"/>
      <name val="Tahoma"/>
      <family val="2"/>
    </font>
    <font>
      <sz val="9"/>
      <color indexed="81"/>
      <name val="Tahoma"/>
      <family val="2"/>
    </font>
    <font>
      <b/>
      <sz val="9"/>
      <color indexed="81"/>
      <name val="Tahoma"/>
      <family val="2"/>
    </font>
    <font>
      <sz val="9"/>
      <color theme="1"/>
      <name val="Tahoma"/>
      <family val="2"/>
    </font>
    <font>
      <b/>
      <sz val="9"/>
      <color indexed="8"/>
      <name val="Tahoma"/>
      <family val="2"/>
    </font>
    <font>
      <sz val="9"/>
      <color indexed="8"/>
      <name val="Tahoma"/>
      <family val="2"/>
    </font>
    <font>
      <b/>
      <sz val="9"/>
      <color theme="1"/>
      <name val="Tahoma"/>
      <family val="2"/>
    </font>
    <font>
      <sz val="11"/>
      <color indexed="8"/>
      <name val="Tahoma"/>
      <family val="2"/>
    </font>
    <font>
      <b/>
      <sz val="11"/>
      <color theme="1"/>
      <name val="Tahoma"/>
      <family val="2"/>
    </font>
    <font>
      <sz val="10"/>
      <color theme="1"/>
      <name val="Tahoma"/>
      <family val="2"/>
    </font>
    <font>
      <b/>
      <sz val="11"/>
      <color indexed="8"/>
      <name val="Tahoma"/>
      <family val="2"/>
    </font>
    <font>
      <sz val="9"/>
      <name val="Tahoma"/>
      <family val="2"/>
    </font>
    <font>
      <sz val="9"/>
      <color rgb="FFFF0000"/>
      <name val="Tahoma"/>
      <family val="2"/>
    </font>
    <font>
      <sz val="9"/>
      <color theme="1"/>
      <name val="Calibri"/>
      <family val="2"/>
      <scheme val="minor"/>
    </font>
    <font>
      <sz val="11"/>
      <name val="Tahoma"/>
      <family val="2"/>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7" fillId="0" borderId="0"/>
    <xf numFmtId="0" fontId="7" fillId="0" borderId="0"/>
  </cellStyleXfs>
  <cellXfs count="329">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6" xfId="0" applyFont="1" applyFill="1" applyBorder="1" applyAlignment="1">
      <alignment horizontal="center" wrapText="1" readingOrder="1"/>
    </xf>
    <xf numFmtId="0" fontId="2" fillId="2" borderId="6"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13" xfId="0" applyFont="1" applyFill="1" applyBorder="1" applyAlignment="1">
      <alignment horizontal="center" vertical="center"/>
    </xf>
    <xf numFmtId="0" fontId="8" fillId="8" borderId="14" xfId="0" applyFont="1" applyFill="1" applyBorder="1" applyAlignment="1">
      <alignment horizontal="center" vertical="center"/>
    </xf>
    <xf numFmtId="0" fontId="1" fillId="6" borderId="22" xfId="0" applyFont="1" applyFill="1" applyBorder="1"/>
    <xf numFmtId="0" fontId="1" fillId="6" borderId="0" xfId="0" applyFont="1" applyFill="1" applyBorder="1"/>
    <xf numFmtId="0" fontId="1" fillId="6" borderId="23" xfId="0" applyFont="1" applyFill="1" applyBorder="1"/>
    <xf numFmtId="0" fontId="2" fillId="2" borderId="13" xfId="0" applyFont="1" applyFill="1" applyBorder="1" applyAlignment="1">
      <alignment horizontal="center" vertical="center" wrapText="1" readingOrder="1"/>
    </xf>
    <xf numFmtId="0" fontId="5" fillId="4" borderId="14" xfId="0" applyFont="1" applyFill="1" applyBorder="1" applyAlignment="1">
      <alignment horizontal="justify" vertical="center" wrapText="1" readingOrder="1"/>
    </xf>
    <xf numFmtId="0" fontId="5" fillId="7" borderId="14" xfId="0" applyFont="1" applyFill="1" applyBorder="1" applyAlignment="1">
      <alignment horizontal="justify" vertical="center" wrapText="1" readingOrder="1"/>
    </xf>
    <xf numFmtId="0" fontId="5" fillId="5" borderId="14" xfId="0" applyFont="1" applyFill="1" applyBorder="1" applyAlignment="1">
      <alignment horizontal="justify" vertical="center" wrapText="1" readingOrder="1"/>
    </xf>
    <xf numFmtId="0" fontId="3" fillId="2" borderId="24" xfId="0" applyFont="1" applyFill="1" applyBorder="1" applyAlignment="1">
      <alignment wrapText="1"/>
    </xf>
    <xf numFmtId="0" fontId="2" fillId="2" borderId="25" xfId="0" applyFont="1" applyFill="1" applyBorder="1" applyAlignment="1">
      <alignment horizontal="center" vertical="center" wrapText="1" readingOrder="1"/>
    </xf>
    <xf numFmtId="0" fontId="3" fillId="2" borderId="20" xfId="0" applyFont="1" applyFill="1" applyBorder="1" applyAlignment="1">
      <alignment wrapText="1"/>
    </xf>
    <xf numFmtId="0" fontId="2" fillId="2" borderId="21" xfId="0" applyFont="1" applyFill="1" applyBorder="1" applyAlignment="1">
      <alignment horizontal="center" wrapText="1" readingOrder="1"/>
    </xf>
    <xf numFmtId="0" fontId="2" fillId="2" borderId="26" xfId="0" applyFont="1" applyFill="1" applyBorder="1" applyAlignment="1">
      <alignment horizontal="center" wrapText="1" readingOrder="1"/>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2" fillId="0" borderId="9" xfId="0" applyFont="1" applyBorder="1" applyAlignment="1">
      <alignment horizontal="left" vertical="center"/>
    </xf>
    <xf numFmtId="0" fontId="12" fillId="0"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xf numFmtId="0" fontId="12" fillId="6" borderId="1" xfId="0" applyFont="1" applyFill="1" applyBorder="1"/>
    <xf numFmtId="0" fontId="9" fillId="8" borderId="1" xfId="0" applyFont="1" applyFill="1" applyBorder="1" applyAlignment="1">
      <alignment vertical="center" wrapText="1"/>
    </xf>
    <xf numFmtId="0" fontId="9" fillId="10" borderId="10" xfId="0" applyFont="1" applyFill="1" applyBorder="1" applyAlignment="1">
      <alignment vertical="center" wrapText="1"/>
    </xf>
    <xf numFmtId="0" fontId="9" fillId="10" borderId="12" xfId="0" applyFont="1" applyFill="1" applyBorder="1" applyAlignment="1">
      <alignment horizontal="center" vertical="center" wrapText="1"/>
    </xf>
    <xf numFmtId="0" fontId="1" fillId="6" borderId="0" xfId="0" applyFont="1" applyFill="1" applyAlignment="1">
      <alignment vertical="center"/>
    </xf>
    <xf numFmtId="0" fontId="1" fillId="6" borderId="0" xfId="0" applyFont="1" applyFill="1" applyAlignment="1">
      <alignment horizontal="center" vertical="center"/>
    </xf>
    <xf numFmtId="0" fontId="12" fillId="0" borderId="15" xfId="0" applyFont="1" applyBorder="1" applyAlignment="1">
      <alignment vertical="center"/>
    </xf>
    <xf numFmtId="0" fontId="9" fillId="8" borderId="7" xfId="0" applyFont="1" applyFill="1" applyBorder="1" applyAlignment="1">
      <alignment vertical="center" wrapText="1"/>
    </xf>
    <xf numFmtId="0" fontId="0" fillId="0" borderId="0" xfId="0" applyBorder="1"/>
    <xf numFmtId="0" fontId="1" fillId="6" borderId="0" xfId="0" applyFont="1" applyFill="1" applyBorder="1" applyAlignment="1">
      <alignment vertical="center" wrapText="1"/>
    </xf>
    <xf numFmtId="0" fontId="12"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5"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9" fillId="8" borderId="3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quotePrefix="1" applyFont="1" applyFill="1" applyBorder="1" applyAlignment="1">
      <alignment horizontal="center" vertical="center" wrapText="1"/>
    </xf>
    <xf numFmtId="0" fontId="12" fillId="6" borderId="40" xfId="0" applyFont="1" applyFill="1" applyBorder="1" applyAlignment="1">
      <alignment horizontal="left" vertical="center" wrapText="1"/>
    </xf>
    <xf numFmtId="0" fontId="12" fillId="0" borderId="4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9" xfId="0" applyFont="1" applyBorder="1" applyAlignment="1">
      <alignment horizontal="left" vertical="center"/>
    </xf>
    <xf numFmtId="0" fontId="17" fillId="0" borderId="9"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left" vertical="center"/>
    </xf>
    <xf numFmtId="0" fontId="1" fillId="0" borderId="3" xfId="0" applyFont="1" applyFill="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horizontal="left" vertical="center"/>
    </xf>
    <xf numFmtId="0" fontId="12" fillId="6" borderId="44" xfId="0" quotePrefix="1" applyFont="1" applyFill="1" applyBorder="1" applyAlignment="1">
      <alignment horizontal="center" vertical="center" wrapText="1"/>
    </xf>
    <xf numFmtId="0" fontId="12" fillId="6" borderId="1" xfId="0" applyFont="1" applyFill="1" applyBorder="1" applyAlignment="1">
      <alignment horizontal="center"/>
    </xf>
    <xf numFmtId="0" fontId="12" fillId="6" borderId="0"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12" fillId="6"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8" borderId="7" xfId="0" applyFont="1" applyFill="1" applyBorder="1" applyAlignment="1">
      <alignment horizontal="center" vertical="center" wrapText="1"/>
    </xf>
    <xf numFmtId="0" fontId="15" fillId="0" borderId="1" xfId="0" applyFont="1" applyBorder="1" applyAlignment="1">
      <alignment horizontal="left" vertical="center"/>
    </xf>
    <xf numFmtId="0" fontId="0" fillId="0" borderId="0" xfId="0" applyAlignment="1">
      <alignment horizontal="center" vertical="center" wrapText="1"/>
    </xf>
    <xf numFmtId="0" fontId="9" fillId="8" borderId="15"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12" fillId="0" borderId="0" xfId="0" applyFont="1" applyBorder="1" applyAlignment="1">
      <alignment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20" fillId="6" borderId="0" xfId="0" applyFont="1" applyFill="1" applyBorder="1" applyAlignment="1">
      <alignment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1" xfId="0" applyFont="1" applyFill="1" applyBorder="1" applyAlignment="1">
      <alignment horizontal="center" wrapText="1"/>
    </xf>
    <xf numFmtId="0" fontId="21" fillId="6" borderId="8"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18" xfId="0" applyFont="1" applyFill="1" applyBorder="1" applyAlignment="1">
      <alignment vertical="center" wrapText="1"/>
    </xf>
    <xf numFmtId="14" fontId="12" fillId="6" borderId="1" xfId="0" applyNumberFormat="1" applyFont="1" applyFill="1" applyBorder="1" applyAlignment="1">
      <alignment vertical="center" wrapText="1"/>
    </xf>
    <xf numFmtId="0" fontId="22" fillId="6" borderId="1" xfId="0" applyFont="1" applyFill="1" applyBorder="1"/>
    <xf numFmtId="0" fontId="20" fillId="0" borderId="40" xfId="0" applyFont="1" applyBorder="1" applyAlignment="1">
      <alignment horizontal="center" vertical="center" wrapText="1"/>
    </xf>
    <xf numFmtId="9" fontId="12" fillId="6" borderId="8" xfId="0" applyNumberFormat="1" applyFont="1" applyFill="1" applyBorder="1" applyAlignment="1">
      <alignment horizontal="center" vertical="center" wrapText="1"/>
    </xf>
    <xf numFmtId="0" fontId="23" fillId="6" borderId="8" xfId="0" applyFont="1" applyFill="1" applyBorder="1" applyAlignment="1">
      <alignment vertical="center" wrapText="1"/>
    </xf>
    <xf numFmtId="9" fontId="20" fillId="6" borderId="1" xfId="0" applyNumberFormat="1" applyFont="1" applyFill="1" applyBorder="1" applyAlignment="1">
      <alignment horizontal="center" vertical="center" wrapText="1"/>
    </xf>
    <xf numFmtId="0" fontId="20" fillId="6" borderId="1" xfId="0" applyFont="1" applyFill="1" applyBorder="1" applyAlignment="1">
      <alignment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0" borderId="8" xfId="0" applyFont="1" applyBorder="1" applyAlignment="1">
      <alignment horizontal="center" vertical="center" wrapText="1"/>
    </xf>
    <xf numFmtId="14" fontId="12" fillId="6" borderId="8"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20" fillId="0" borderId="40" xfId="0" applyFont="1" applyFill="1" applyBorder="1" applyAlignment="1">
      <alignment horizontal="left" vertical="top" wrapText="1"/>
    </xf>
    <xf numFmtId="0" fontId="12" fillId="0" borderId="40" xfId="0" applyFont="1" applyFill="1" applyBorder="1" applyAlignment="1">
      <alignment horizontal="center" vertical="center" wrapText="1"/>
    </xf>
    <xf numFmtId="0" fontId="20" fillId="0" borderId="1" xfId="0" applyFont="1" applyFill="1" applyBorder="1" applyAlignment="1">
      <alignment vertical="top" wrapText="1"/>
    </xf>
    <xf numFmtId="0" fontId="12" fillId="6" borderId="8" xfId="0" applyFont="1" applyFill="1" applyBorder="1" applyAlignment="1">
      <alignment vertical="center" wrapText="1"/>
    </xf>
    <xf numFmtId="0" fontId="12" fillId="6" borderId="54" xfId="0" applyFont="1" applyFill="1" applyBorder="1" applyAlignment="1">
      <alignment vertical="center" wrapText="1"/>
    </xf>
    <xf numFmtId="0" fontId="12" fillId="0" borderId="8" xfId="0" applyFont="1" applyFill="1" applyBorder="1" applyAlignment="1">
      <alignment vertical="center" wrapText="1"/>
    </xf>
    <xf numFmtId="0" fontId="12" fillId="6" borderId="0" xfId="0" applyFont="1" applyFill="1" applyBorder="1" applyAlignment="1">
      <alignment vertical="center" wrapText="1"/>
    </xf>
    <xf numFmtId="0" fontId="12" fillId="6" borderId="8" xfId="0" applyFont="1" applyFill="1" applyBorder="1" applyAlignment="1">
      <alignment horizontal="center" vertical="center" wrapText="1"/>
    </xf>
    <xf numFmtId="9" fontId="12" fillId="6" borderId="8"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9" fontId="12" fillId="6" borderId="1" xfId="0" applyNumberFormat="1" applyFont="1" applyFill="1" applyBorder="1" applyAlignment="1">
      <alignment horizontal="center" vertical="center" wrapText="1"/>
    </xf>
    <xf numFmtId="0" fontId="0" fillId="6" borderId="0" xfId="0" applyFill="1"/>
    <xf numFmtId="0" fontId="22" fillId="6" borderId="0" xfId="0" applyFont="1" applyFill="1"/>
    <xf numFmtId="0" fontId="12" fillId="6" borderId="21" xfId="0" applyFont="1" applyFill="1" applyBorder="1" applyAlignment="1">
      <alignment vertical="center" wrapText="1"/>
    </xf>
    <xf numFmtId="0" fontId="12" fillId="6" borderId="1" xfId="0" applyFont="1" applyFill="1" applyBorder="1" applyAlignment="1">
      <alignment horizontal="center" vertical="center"/>
    </xf>
    <xf numFmtId="14" fontId="12" fillId="6" borderId="8"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4" fontId="1" fillId="6" borderId="11" xfId="0" applyNumberFormat="1" applyFont="1" applyFill="1" applyBorder="1" applyAlignment="1">
      <alignment vertical="center" wrapText="1"/>
    </xf>
    <xf numFmtId="14" fontId="18" fillId="6" borderId="8" xfId="0" applyNumberFormat="1" applyFont="1" applyFill="1" applyBorder="1" applyAlignment="1">
      <alignment horizontal="left" vertical="center" wrapText="1"/>
    </xf>
    <xf numFmtId="0" fontId="12" fillId="6" borderId="47" xfId="0" applyFont="1" applyFill="1" applyBorder="1" applyAlignment="1">
      <alignment horizontal="center" vertical="center" wrapText="1"/>
    </xf>
    <xf numFmtId="14" fontId="20" fillId="6" borderId="1" xfId="0" applyNumberFormat="1" applyFont="1" applyFill="1" applyBorder="1" applyAlignment="1">
      <alignment vertical="center" wrapText="1"/>
    </xf>
    <xf numFmtId="0" fontId="20" fillId="6" borderId="1" xfId="0" applyFont="1" applyFill="1" applyBorder="1" applyAlignment="1">
      <alignment horizontal="center" wrapText="1"/>
    </xf>
    <xf numFmtId="0" fontId="1" fillId="0" borderId="10" xfId="0" applyFont="1" applyBorder="1" applyAlignment="1">
      <alignment horizontal="center"/>
    </xf>
    <xf numFmtId="0" fontId="1" fillId="0" borderId="13" xfId="0" applyFont="1" applyBorder="1" applyAlignment="1">
      <alignment horizontal="center"/>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16" xfId="0" applyFont="1" applyFill="1" applyBorder="1" applyAlignment="1">
      <alignment horizontal="center" vertical="center" wrapText="1" readingOrder="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0" xfId="0" applyFont="1" applyFill="1" applyAlignment="1">
      <alignment horizontal="center" vertical="center"/>
    </xf>
    <xf numFmtId="0" fontId="0" fillId="0" borderId="0" xfId="0"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14" fontId="12" fillId="6" borderId="7" xfId="0" applyNumberFormat="1" applyFont="1" applyFill="1" applyBorder="1" applyAlignment="1">
      <alignment horizontal="center" vertical="center" wrapText="1"/>
    </xf>
    <xf numFmtId="14" fontId="12" fillId="6" borderId="8" xfId="0" applyNumberFormat="1" applyFont="1" applyFill="1" applyBorder="1" applyAlignment="1">
      <alignment horizontal="center" vertical="center" wrapText="1"/>
    </xf>
    <xf numFmtId="14" fontId="12" fillId="6" borderId="7" xfId="0" applyNumberFormat="1" applyFont="1" applyFill="1" applyBorder="1" applyAlignment="1">
      <alignment horizontal="center" vertical="center"/>
    </xf>
    <xf numFmtId="14" fontId="12" fillId="6" borderId="8" xfId="0" applyNumberFormat="1" applyFont="1" applyFill="1" applyBorder="1" applyAlignment="1">
      <alignment horizontal="center" vertical="center"/>
    </xf>
    <xf numFmtId="14" fontId="20" fillId="6" borderId="7" xfId="0" applyNumberFormat="1" applyFont="1" applyFill="1" applyBorder="1" applyAlignment="1">
      <alignment horizontal="center" vertical="center" wrapText="1"/>
    </xf>
    <xf numFmtId="14" fontId="20" fillId="6" borderId="8" xfId="0" applyNumberFormat="1"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0" fillId="0" borderId="1" xfId="0" applyBorder="1" applyAlignment="1">
      <alignment horizontal="center" wrapText="1"/>
    </xf>
    <xf numFmtId="0" fontId="14" fillId="0" borderId="1" xfId="0" applyFont="1" applyBorder="1" applyAlignment="1">
      <alignment horizontal="center" vertical="center" wrapText="1"/>
    </xf>
    <xf numFmtId="0" fontId="12" fillId="6" borderId="7" xfId="0" quotePrefix="1" applyFont="1" applyFill="1" applyBorder="1" applyAlignment="1">
      <alignment horizontal="center" vertical="center"/>
    </xf>
    <xf numFmtId="0" fontId="12" fillId="6" borderId="9" xfId="0" quotePrefix="1" applyFont="1" applyFill="1" applyBorder="1" applyAlignment="1">
      <alignment horizontal="center" vertical="center"/>
    </xf>
    <xf numFmtId="0" fontId="12" fillId="6" borderId="8" xfId="0" quotePrefix="1" applyFont="1" applyFill="1" applyBorder="1" applyAlignment="1">
      <alignment horizontal="center" vertical="center"/>
    </xf>
    <xf numFmtId="0" fontId="1" fillId="0" borderId="11" xfId="0" applyFont="1" applyBorder="1" applyAlignment="1">
      <alignment horizontal="center"/>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2" fillId="10" borderId="28"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9" borderId="11" xfId="2"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2" fillId="6" borderId="9" xfId="0" applyFont="1" applyFill="1" applyBorder="1" applyAlignment="1">
      <alignment horizontal="center" vertical="center"/>
    </xf>
    <xf numFmtId="0" fontId="9" fillId="8" borderId="28"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0" borderId="1" xfId="0" applyFont="1" applyFill="1" applyBorder="1" applyAlignment="1">
      <alignment horizontal="center" vertical="center" wrapText="1"/>
    </xf>
    <xf numFmtId="14" fontId="12" fillId="6" borderId="9" xfId="0" applyNumberFormat="1" applyFont="1" applyFill="1" applyBorder="1" applyAlignment="1">
      <alignment horizontal="center" vertical="center"/>
    </xf>
    <xf numFmtId="14" fontId="12" fillId="6" borderId="9" xfId="0" applyNumberFormat="1" applyFont="1" applyFill="1" applyBorder="1" applyAlignment="1">
      <alignment horizontal="center" vertical="center" wrapText="1"/>
    </xf>
    <xf numFmtId="14" fontId="12" fillId="0" borderId="7"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9" fontId="12" fillId="6" borderId="7" xfId="0" applyNumberFormat="1" applyFont="1" applyFill="1" applyBorder="1" applyAlignment="1">
      <alignment horizontal="center" vertical="center" wrapText="1"/>
    </xf>
    <xf numFmtId="0" fontId="12" fillId="6" borderId="9" xfId="0" applyFont="1" applyFill="1" applyBorder="1" applyAlignment="1">
      <alignment horizontal="center" wrapText="1"/>
    </xf>
    <xf numFmtId="9" fontId="12" fillId="6" borderId="8" xfId="0" applyNumberFormat="1" applyFont="1" applyFill="1" applyBorder="1" applyAlignment="1">
      <alignment horizontal="center" vertical="center" wrapText="1"/>
    </xf>
    <xf numFmtId="0" fontId="15" fillId="6" borderId="0" xfId="0" applyFont="1" applyFill="1" applyAlignment="1"/>
    <xf numFmtId="0" fontId="12" fillId="0" borderId="0" xfId="0" applyFont="1" applyAlignment="1">
      <alignment horizontal="center" vertical="center" wrapText="1"/>
    </xf>
    <xf numFmtId="0" fontId="9" fillId="8" borderId="8" xfId="0" applyFont="1" applyFill="1" applyBorder="1" applyAlignment="1">
      <alignment horizontal="center" vertical="center" wrapText="1"/>
    </xf>
    <xf numFmtId="0" fontId="12" fillId="6" borderId="0" xfId="0" applyFont="1" applyFill="1" applyAlignment="1"/>
    <xf numFmtId="0" fontId="9" fillId="8" borderId="15"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12" fillId="0" borderId="15" xfId="0" applyFont="1" applyBorder="1" applyAlignment="1">
      <alignment horizontal="left" vertical="center"/>
    </xf>
    <xf numFmtId="0" fontId="20" fillId="6" borderId="0" xfId="0" applyFont="1" applyFill="1" applyAlignment="1">
      <alignment horizontal="center" vertical="center"/>
    </xf>
    <xf numFmtId="14" fontId="20" fillId="6" borderId="7" xfId="0" applyNumberFormat="1" applyFont="1" applyFill="1" applyBorder="1" applyAlignment="1">
      <alignment horizontal="center" vertical="center"/>
    </xf>
    <xf numFmtId="14" fontId="20" fillId="6" borderId="9" xfId="0" applyNumberFormat="1" applyFont="1" applyFill="1" applyBorder="1" applyAlignment="1">
      <alignment horizontal="center" vertical="center"/>
    </xf>
    <xf numFmtId="14" fontId="20" fillId="6" borderId="8" xfId="0" applyNumberFormat="1" applyFont="1" applyFill="1" applyBorder="1" applyAlignment="1">
      <alignment horizontal="center" vertical="center"/>
    </xf>
    <xf numFmtId="14" fontId="20" fillId="6" borderId="9" xfId="0" applyNumberFormat="1"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6" borderId="18"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 xfId="0" applyFont="1" applyFill="1" applyBorder="1" applyAlignment="1">
      <alignment horizontal="center"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9" fontId="20" fillId="6" borderId="9" xfId="0" applyNumberFormat="1" applyFont="1" applyFill="1" applyBorder="1" applyAlignment="1">
      <alignment horizontal="center" vertical="center"/>
    </xf>
    <xf numFmtId="9" fontId="20" fillId="6" borderId="8" xfId="0" applyNumberFormat="1" applyFont="1" applyFill="1" applyBorder="1" applyAlignment="1">
      <alignment horizontal="center" vertical="center"/>
    </xf>
    <xf numFmtId="0" fontId="9" fillId="10" borderId="4"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12" fillId="6" borderId="29" xfId="0" quotePrefix="1" applyFont="1" applyFill="1" applyBorder="1" applyAlignment="1">
      <alignment horizontal="center" vertical="center"/>
    </xf>
    <xf numFmtId="0" fontId="12" fillId="6" borderId="19" xfId="0" quotePrefix="1" applyFont="1" applyFill="1" applyBorder="1" applyAlignment="1">
      <alignment horizontal="center" vertical="center"/>
    </xf>
    <xf numFmtId="0" fontId="12" fillId="6" borderId="20" xfId="0" quotePrefix="1" applyFont="1" applyFill="1" applyBorder="1" applyAlignment="1">
      <alignment horizontal="center" vertical="center"/>
    </xf>
    <xf numFmtId="0" fontId="9" fillId="8" borderId="2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9" borderId="45" xfId="2" applyFont="1" applyFill="1" applyBorder="1" applyAlignment="1">
      <alignment horizontal="center" vertical="center" wrapText="1"/>
    </xf>
    <xf numFmtId="0" fontId="9" fillId="9" borderId="44" xfId="2" applyFont="1" applyFill="1" applyBorder="1" applyAlignment="1">
      <alignment horizontal="center" vertical="center" wrapText="1"/>
    </xf>
    <xf numFmtId="0" fontId="17" fillId="0" borderId="46" xfId="0" applyFont="1" applyBorder="1" applyAlignment="1">
      <alignment horizontal="left" vertical="center"/>
    </xf>
    <xf numFmtId="0" fontId="17" fillId="0" borderId="5" xfId="0" applyFont="1" applyBorder="1" applyAlignment="1">
      <alignment horizontal="left" vertical="center"/>
    </xf>
    <xf numFmtId="0" fontId="17" fillId="0" borderId="47" xfId="0" applyFont="1" applyBorder="1" applyAlignment="1">
      <alignment horizontal="left" vertical="center"/>
    </xf>
    <xf numFmtId="0" fontId="17" fillId="0" borderId="4" xfId="0" applyFont="1" applyBorder="1" applyAlignment="1">
      <alignment horizontal="left" vertical="center"/>
    </xf>
    <xf numFmtId="0" fontId="17" fillId="0" borderId="48"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10" borderId="49" xfId="0" applyFont="1" applyFill="1" applyBorder="1" applyAlignment="1">
      <alignment horizontal="center" vertical="center"/>
    </xf>
    <xf numFmtId="0" fontId="1" fillId="10" borderId="50" xfId="0" applyFont="1" applyFill="1" applyBorder="1" applyAlignment="1">
      <alignment horizontal="center" vertical="center"/>
    </xf>
    <xf numFmtId="0" fontId="1" fillId="10" borderId="51" xfId="0" applyFont="1" applyFill="1" applyBorder="1" applyAlignment="1">
      <alignment horizontal="center" vertic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2" fillId="0" borderId="0" xfId="0" applyFont="1" applyFill="1" applyAlignment="1">
      <alignment horizontal="center" wrapText="1"/>
    </xf>
    <xf numFmtId="0" fontId="1" fillId="0" borderId="1" xfId="0" applyFont="1" applyBorder="1" applyAlignment="1">
      <alignment horizontal="left" vertical="center"/>
    </xf>
    <xf numFmtId="0" fontId="12" fillId="10" borderId="2"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6" xfId="0" applyFont="1" applyFill="1" applyBorder="1" applyAlignment="1">
      <alignment horizontal="center" vertical="center"/>
    </xf>
    <xf numFmtId="0" fontId="9" fillId="8" borderId="27" xfId="0" applyFont="1" applyFill="1" applyBorder="1" applyAlignment="1">
      <alignment horizontal="center" vertical="center" wrapText="1"/>
    </xf>
    <xf numFmtId="0" fontId="12" fillId="6" borderId="29" xfId="0" quotePrefix="1" applyFont="1" applyFill="1" applyBorder="1" applyAlignment="1">
      <alignment horizontal="center" vertical="center" wrapText="1"/>
    </xf>
    <xf numFmtId="0" fontId="12" fillId="6" borderId="20" xfId="0" quotePrefix="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52"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5" fillId="0" borderId="46"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0" borderId="49" xfId="0" applyFont="1" applyFill="1" applyBorder="1" applyAlignment="1">
      <alignment horizontal="center" vertical="center"/>
    </xf>
    <xf numFmtId="0" fontId="12" fillId="10" borderId="50" xfId="0" applyFont="1" applyFill="1" applyBorder="1" applyAlignment="1">
      <alignment horizontal="center" vertical="center"/>
    </xf>
    <xf numFmtId="0" fontId="12" fillId="10" borderId="51" xfId="0" applyFont="1" applyFill="1" applyBorder="1" applyAlignment="1">
      <alignment horizontal="center" vertical="center"/>
    </xf>
    <xf numFmtId="0" fontId="13"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2" fillId="0" borderId="46" xfId="0" applyFont="1" applyBorder="1" applyAlignment="1">
      <alignment horizontal="center" vertical="center"/>
    </xf>
    <xf numFmtId="0" fontId="12"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2" fillId="6" borderId="18" xfId="0" applyFont="1" applyFill="1" applyBorder="1" applyAlignment="1">
      <alignment horizontal="center"/>
    </xf>
    <xf numFmtId="0" fontId="12" fillId="6" borderId="8" xfId="0" applyFont="1" applyFill="1" applyBorder="1" applyAlignment="1">
      <alignment horizontal="center"/>
    </xf>
    <xf numFmtId="0" fontId="18" fillId="6" borderId="53" xfId="0" applyFont="1" applyFill="1" applyBorder="1" applyAlignment="1"/>
    <xf numFmtId="0" fontId="18" fillId="0" borderId="0" xfId="0" applyFont="1" applyAlignment="1">
      <alignment horizontal="center" wrapText="1"/>
    </xf>
    <xf numFmtId="0" fontId="12" fillId="0" borderId="7" xfId="0" applyFont="1" applyFill="1" applyBorder="1" applyAlignment="1">
      <alignment horizontal="center" wrapText="1"/>
    </xf>
    <xf numFmtId="0" fontId="12" fillId="0" borderId="9" xfId="0" applyFont="1" applyFill="1" applyBorder="1" applyAlignment="1">
      <alignment horizontal="center" wrapText="1"/>
    </xf>
    <xf numFmtId="0" fontId="18" fillId="6" borderId="0" xfId="0" applyFont="1" applyFill="1" applyAlignment="1">
      <alignment horizontal="center" vertical="center" wrapText="1"/>
    </xf>
    <xf numFmtId="0" fontId="18" fillId="0" borderId="0" xfId="0" applyFont="1" applyAlignment="1">
      <alignment horizontal="center" vertical="center"/>
    </xf>
    <xf numFmtId="14" fontId="20" fillId="6" borderId="18" xfId="0" applyNumberFormat="1" applyFont="1" applyFill="1" applyBorder="1" applyAlignment="1">
      <alignment horizontal="center" vertical="center" wrapText="1"/>
    </xf>
    <xf numFmtId="0" fontId="20" fillId="6" borderId="9" xfId="0" applyFont="1" applyFill="1" applyBorder="1" applyAlignment="1">
      <alignment horizontal="center" vertical="center" wrapText="1"/>
    </xf>
    <xf numFmtId="0" fontId="12" fillId="6" borderId="18" xfId="0" applyFont="1" applyFill="1" applyBorder="1" applyAlignment="1">
      <alignment horizontal="center" wrapText="1"/>
    </xf>
    <xf numFmtId="9" fontId="12" fillId="6" borderId="9" xfId="0" applyNumberFormat="1" applyFont="1" applyFill="1" applyBorder="1" applyAlignment="1">
      <alignment horizontal="center" vertical="center" wrapText="1"/>
    </xf>
    <xf numFmtId="0" fontId="9" fillId="8" borderId="37"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17"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0" xfId="0" applyFont="1" applyFill="1" applyAlignment="1">
      <alignment horizontal="center" vertical="center" wrapText="1"/>
    </xf>
    <xf numFmtId="0" fontId="20" fillId="6" borderId="18"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12" fillId="6" borderId="0" xfId="0" applyFont="1" applyFill="1" applyAlignment="1">
      <alignment horizontal="center" vertical="center"/>
    </xf>
    <xf numFmtId="14" fontId="12" fillId="6" borderId="18" xfId="0" applyNumberFormat="1" applyFont="1" applyFill="1" applyBorder="1" applyAlignment="1">
      <alignment horizontal="center" vertical="center" wrapText="1"/>
    </xf>
    <xf numFmtId="0" fontId="12" fillId="6" borderId="21" xfId="0" applyFont="1" applyFill="1" applyBorder="1" applyAlignment="1">
      <alignment horizontal="center" wrapText="1"/>
    </xf>
    <xf numFmtId="0" fontId="12" fillId="6" borderId="15" xfId="0" applyFont="1" applyFill="1" applyBorder="1" applyAlignment="1">
      <alignment horizontal="center" vertical="center" wrapText="1"/>
    </xf>
    <xf numFmtId="0" fontId="12" fillId="0" borderId="15" xfId="0" applyFont="1" applyBorder="1" applyAlignment="1">
      <alignment horizontal="center" vertical="center" wrapText="1"/>
    </xf>
    <xf numFmtId="9" fontId="12" fillId="6" borderId="18" xfId="0" applyNumberFormat="1" applyFont="1" applyFill="1" applyBorder="1" applyAlignment="1">
      <alignment horizontal="center" vertical="center" wrapText="1"/>
    </xf>
    <xf numFmtId="9" fontId="12" fillId="6" borderId="21" xfId="0" applyNumberFormat="1" applyFont="1" applyFill="1" applyBorder="1" applyAlignment="1">
      <alignment horizontal="center" vertical="center" wrapText="1"/>
    </xf>
  </cellXfs>
  <cellStyles count="3">
    <cellStyle name="Normal" xfId="0" builtinId="0"/>
    <cellStyle name="Normal 2" xfId="2"/>
    <cellStyle name="Normal 4" xfId="1"/>
  </cellStyles>
  <dxfs count="74">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png"/><Relationship Id="rId1" Type="http://schemas.openxmlformats.org/officeDocument/2006/relationships/image" Target="../media/image3.png"/><Relationship Id="rId5" Type="http://schemas.openxmlformats.org/officeDocument/2006/relationships/image" Target="../media/image23.jpeg"/><Relationship Id="rId4" Type="http://schemas.openxmlformats.org/officeDocument/2006/relationships/image" Target="../media/image2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410633</xdr:colOff>
      <xdr:row>0</xdr:row>
      <xdr:rowOff>714375</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114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532341</xdr:colOff>
      <xdr:row>17</xdr:row>
      <xdr:rowOff>172509</xdr:rowOff>
    </xdr:from>
    <xdr:ext cx="1469555" cy="906991"/>
    <xdr:pic>
      <xdr:nvPicPr>
        <xdr:cNvPr id="7"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46174" y="10459509"/>
          <a:ext cx="1469555" cy="906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352426</xdr:colOff>
      <xdr:row>0</xdr:row>
      <xdr:rowOff>53975</xdr:rowOff>
    </xdr:from>
    <xdr:to>
      <xdr:col>1</xdr:col>
      <xdr:colOff>688736</xdr:colOff>
      <xdr:row>0</xdr:row>
      <xdr:rowOff>504824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6" y="53975"/>
          <a:ext cx="1098310" cy="450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49211</xdr:colOff>
      <xdr:row>10</xdr:row>
      <xdr:rowOff>104775</xdr:rowOff>
    </xdr:from>
    <xdr:to>
      <xdr:col>10</xdr:col>
      <xdr:colOff>490022</xdr:colOff>
      <xdr:row>14</xdr:row>
      <xdr:rowOff>133350</xdr:rowOff>
    </xdr:to>
    <xdr:pic>
      <xdr:nvPicPr>
        <xdr:cNvPr id="3"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07211" y="9029700"/>
          <a:ext cx="1202811"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200025</xdr:colOff>
          <xdr:row>7</xdr:row>
          <xdr:rowOff>733425</xdr:rowOff>
        </xdr:from>
        <xdr:to>
          <xdr:col>22</xdr:col>
          <xdr:colOff>1114425</xdr:colOff>
          <xdr:row>7</xdr:row>
          <xdr:rowOff>1419225</xdr:rowOff>
        </xdr:to>
        <xdr:sp macro="" textlink="">
          <xdr:nvSpPr>
            <xdr:cNvPr id="30734" name="Object 14" hidden="1">
              <a:extLst>
                <a:ext uri="{63B3BB69-23CF-44E3-9099-C40C66FF867C}">
                  <a14:compatExt spid="_x0000_s307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38101</xdr:colOff>
      <xdr:row>0</xdr:row>
      <xdr:rowOff>25400</xdr:rowOff>
    </xdr:from>
    <xdr:to>
      <xdr:col>2</xdr:col>
      <xdr:colOff>965201</xdr:colOff>
      <xdr:row>1</xdr:row>
      <xdr:rowOff>38100</xdr:rowOff>
    </xdr:to>
    <xdr:pic>
      <xdr:nvPicPr>
        <xdr:cNvPr id="4"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5400"/>
          <a:ext cx="211455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784412</xdr:colOff>
      <xdr:row>15</xdr:row>
      <xdr:rowOff>89647</xdr:rowOff>
    </xdr:from>
    <xdr:to>
      <xdr:col>15</xdr:col>
      <xdr:colOff>396627</xdr:colOff>
      <xdr:row>19</xdr:row>
      <xdr:rowOff>75694</xdr:rowOff>
    </xdr:to>
    <xdr:pic>
      <xdr:nvPicPr>
        <xdr:cNvPr id="5" name="2 Imagen" descr="C:\Users\Usuario\Desktop\LOGO CALIDAD-01.png">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0687" y="8738347"/>
          <a:ext cx="1202889" cy="74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111125</xdr:colOff>
      <xdr:row>0</xdr:row>
      <xdr:rowOff>47625</xdr:rowOff>
    </xdr:from>
    <xdr:to>
      <xdr:col>2</xdr:col>
      <xdr:colOff>107951</xdr:colOff>
      <xdr:row>0</xdr:row>
      <xdr:rowOff>533481</xdr:rowOff>
    </xdr:to>
    <xdr:pic>
      <xdr:nvPicPr>
        <xdr:cNvPr id="14" name="Imagen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47625"/>
          <a:ext cx="1730376" cy="48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60793</xdr:rowOff>
    </xdr:to>
    <xdr:pic>
      <xdr:nvPicPr>
        <xdr:cNvPr id="15"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0112" y="12587287"/>
          <a:ext cx="1209815" cy="75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514350</xdr:colOff>
          <xdr:row>7</xdr:row>
          <xdr:rowOff>85725</xdr:rowOff>
        </xdr:from>
        <xdr:to>
          <xdr:col>22</xdr:col>
          <xdr:colOff>1314450</xdr:colOff>
          <xdr:row>7</xdr:row>
          <xdr:rowOff>533400</xdr:rowOff>
        </xdr:to>
        <xdr:sp macro="" textlink="">
          <xdr:nvSpPr>
            <xdr:cNvPr id="25669" name="Object 69" hidden="1">
              <a:extLst>
                <a:ext uri="{63B3BB69-23CF-44E3-9099-C40C66FF867C}">
                  <a14:compatExt spid="_x0000_s256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7</xdr:row>
          <xdr:rowOff>1247775</xdr:rowOff>
        </xdr:from>
        <xdr:to>
          <xdr:col>22</xdr:col>
          <xdr:colOff>1323975</xdr:colOff>
          <xdr:row>7</xdr:row>
          <xdr:rowOff>1666875</xdr:rowOff>
        </xdr:to>
        <xdr:sp macro="" textlink="">
          <xdr:nvSpPr>
            <xdr:cNvPr id="25671" name="Object 71" hidden="1">
              <a:extLst>
                <a:ext uri="{63B3BB69-23CF-44E3-9099-C40C66FF867C}">
                  <a14:compatExt spid="_x0000_s256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495300</xdr:colOff>
          <xdr:row>7</xdr:row>
          <xdr:rowOff>2371725</xdr:rowOff>
        </xdr:from>
        <xdr:to>
          <xdr:col>22</xdr:col>
          <xdr:colOff>1362075</xdr:colOff>
          <xdr:row>7</xdr:row>
          <xdr:rowOff>2828925</xdr:rowOff>
        </xdr:to>
        <xdr:sp macro="" textlink="">
          <xdr:nvSpPr>
            <xdr:cNvPr id="25673" name="Object 73" hidden="1">
              <a:extLst>
                <a:ext uri="{63B3BB69-23CF-44E3-9099-C40C66FF867C}">
                  <a14:compatExt spid="_x0000_s256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7</xdr:row>
          <xdr:rowOff>1743075</xdr:rowOff>
        </xdr:from>
        <xdr:to>
          <xdr:col>22</xdr:col>
          <xdr:colOff>1390650</xdr:colOff>
          <xdr:row>7</xdr:row>
          <xdr:rowOff>2257425</xdr:rowOff>
        </xdr:to>
        <xdr:sp macro="" textlink="">
          <xdr:nvSpPr>
            <xdr:cNvPr id="25675" name="Object 75" hidden="1">
              <a:extLst>
                <a:ext uri="{63B3BB69-23CF-44E3-9099-C40C66FF867C}">
                  <a14:compatExt spid="_x0000_s256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495300</xdr:colOff>
          <xdr:row>7</xdr:row>
          <xdr:rowOff>628650</xdr:rowOff>
        </xdr:from>
        <xdr:to>
          <xdr:col>22</xdr:col>
          <xdr:colOff>1314450</xdr:colOff>
          <xdr:row>7</xdr:row>
          <xdr:rowOff>1152525</xdr:rowOff>
        </xdr:to>
        <xdr:sp macro="" textlink="">
          <xdr:nvSpPr>
            <xdr:cNvPr id="25677" name="Object 77" hidden="1">
              <a:extLst>
                <a:ext uri="{63B3BB69-23CF-44E3-9099-C40C66FF867C}">
                  <a14:compatExt spid="_x0000_s256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600075</xdr:colOff>
          <xdr:row>8</xdr:row>
          <xdr:rowOff>66675</xdr:rowOff>
        </xdr:from>
        <xdr:to>
          <xdr:col>22</xdr:col>
          <xdr:colOff>1447800</xdr:colOff>
          <xdr:row>8</xdr:row>
          <xdr:rowOff>790575</xdr:rowOff>
        </xdr:to>
        <xdr:sp macro="" textlink="">
          <xdr:nvSpPr>
            <xdr:cNvPr id="25678" name="Object 78" hidden="1">
              <a:extLst>
                <a:ext uri="{63B3BB69-23CF-44E3-9099-C40C66FF867C}">
                  <a14:compatExt spid="_x0000_s256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619125</xdr:colOff>
          <xdr:row>8</xdr:row>
          <xdr:rowOff>933450</xdr:rowOff>
        </xdr:from>
        <xdr:to>
          <xdr:col>22</xdr:col>
          <xdr:colOff>1495425</xdr:colOff>
          <xdr:row>8</xdr:row>
          <xdr:rowOff>1590675</xdr:rowOff>
        </xdr:to>
        <xdr:sp macro="" textlink="">
          <xdr:nvSpPr>
            <xdr:cNvPr id="25680" name="Object 80" hidden="1">
              <a:extLst>
                <a:ext uri="{63B3BB69-23CF-44E3-9099-C40C66FF867C}">
                  <a14:compatExt spid="_x0000_s256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552450</xdr:colOff>
          <xdr:row>8</xdr:row>
          <xdr:rowOff>1695450</xdr:rowOff>
        </xdr:from>
        <xdr:to>
          <xdr:col>22</xdr:col>
          <xdr:colOff>1428750</xdr:colOff>
          <xdr:row>8</xdr:row>
          <xdr:rowOff>2295525</xdr:rowOff>
        </xdr:to>
        <xdr:sp macro="" textlink="">
          <xdr:nvSpPr>
            <xdr:cNvPr id="25682" name="Object 82" hidden="1">
              <a:extLst>
                <a:ext uri="{63B3BB69-23CF-44E3-9099-C40C66FF867C}">
                  <a14:compatExt spid="_x0000_s2568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447676</xdr:colOff>
      <xdr:row>0</xdr:row>
      <xdr:rowOff>28575</xdr:rowOff>
    </xdr:from>
    <xdr:to>
      <xdr:col>1</xdr:col>
      <xdr:colOff>1009650</xdr:colOff>
      <xdr:row>0</xdr:row>
      <xdr:rowOff>650956</xdr:rowOff>
    </xdr:to>
    <xdr:pic>
      <xdr:nvPicPr>
        <xdr:cNvPr id="6" name="Imagen 5">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28575"/>
          <a:ext cx="1323974" cy="62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14</xdr:col>
      <xdr:colOff>793096</xdr:colOff>
      <xdr:row>15</xdr:row>
      <xdr:rowOff>60792</xdr:rowOff>
    </xdr:to>
    <xdr:pic>
      <xdr:nvPicPr>
        <xdr:cNvPr id="7" name="2 Imagen" descr="C:\Users\Usuario\Desktop\LOGO CALIDAD-01.png">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0062" y="6472237"/>
          <a:ext cx="92406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114300</xdr:colOff>
          <xdr:row>7</xdr:row>
          <xdr:rowOff>295275</xdr:rowOff>
        </xdr:from>
        <xdr:to>
          <xdr:col>22</xdr:col>
          <xdr:colOff>942975</xdr:colOff>
          <xdr:row>7</xdr:row>
          <xdr:rowOff>2181225</xdr:rowOff>
        </xdr:to>
        <xdr:sp macro="" textlink="">
          <xdr:nvSpPr>
            <xdr:cNvPr id="18460" name="Object 28" hidden="1">
              <a:extLst>
                <a:ext uri="{63B3BB69-23CF-44E3-9099-C40C66FF867C}">
                  <a14:compatExt spid="_x0000_s184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85724</xdr:rowOff>
    </xdr:from>
    <xdr:to>
      <xdr:col>2</xdr:col>
      <xdr:colOff>209550</xdr:colOff>
      <xdr:row>0</xdr:row>
      <xdr:rowOff>604565</xdr:rowOff>
    </xdr:to>
    <xdr:pic>
      <xdr:nvPicPr>
        <xdr:cNvPr id="6" name="Imagen 5">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4"/>
          <a:ext cx="1847850" cy="518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15</xdr:col>
      <xdr:colOff>221596</xdr:colOff>
      <xdr:row>15</xdr:row>
      <xdr:rowOff>60792</xdr:rowOff>
    </xdr:to>
    <xdr:pic>
      <xdr:nvPicPr>
        <xdr:cNvPr id="7" name="2 Imagen" descr="C:\Users\Usuario\Desktop\LOGO CALIDAD-01.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87387" y="14473237"/>
          <a:ext cx="120981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314325</xdr:colOff>
          <xdr:row>7</xdr:row>
          <xdr:rowOff>38100</xdr:rowOff>
        </xdr:from>
        <xdr:to>
          <xdr:col>22</xdr:col>
          <xdr:colOff>1562100</xdr:colOff>
          <xdr:row>7</xdr:row>
          <xdr:rowOff>676275</xdr:rowOff>
        </xdr:to>
        <xdr:sp macro="" textlink="">
          <xdr:nvSpPr>
            <xdr:cNvPr id="19504" name="Object 48" hidden="1">
              <a:extLst>
                <a:ext uri="{63B3BB69-23CF-44E3-9099-C40C66FF867C}">
                  <a14:compatExt spid="_x0000_s1950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7</xdr:row>
          <xdr:rowOff>1028700</xdr:rowOff>
        </xdr:from>
        <xdr:to>
          <xdr:col>22</xdr:col>
          <xdr:colOff>1590675</xdr:colOff>
          <xdr:row>7</xdr:row>
          <xdr:rowOff>1647825</xdr:rowOff>
        </xdr:to>
        <xdr:sp macro="" textlink="">
          <xdr:nvSpPr>
            <xdr:cNvPr id="19506" name="Object 50" hidden="1">
              <a:extLst>
                <a:ext uri="{63B3BB69-23CF-44E3-9099-C40C66FF867C}">
                  <a14:compatExt spid="_x0000_s195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7</xdr:row>
          <xdr:rowOff>1933575</xdr:rowOff>
        </xdr:from>
        <xdr:to>
          <xdr:col>22</xdr:col>
          <xdr:colOff>1562100</xdr:colOff>
          <xdr:row>8</xdr:row>
          <xdr:rowOff>342900</xdr:rowOff>
        </xdr:to>
        <xdr:sp macro="" textlink="">
          <xdr:nvSpPr>
            <xdr:cNvPr id="19508" name="Object 52" hidden="1">
              <a:extLst>
                <a:ext uri="{63B3BB69-23CF-44E3-9099-C40C66FF867C}">
                  <a14:compatExt spid="_x0000_s195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390525</xdr:colOff>
          <xdr:row>8</xdr:row>
          <xdr:rowOff>733425</xdr:rowOff>
        </xdr:from>
        <xdr:to>
          <xdr:col>22</xdr:col>
          <xdr:colOff>1581150</xdr:colOff>
          <xdr:row>8</xdr:row>
          <xdr:rowOff>1247775</xdr:rowOff>
        </xdr:to>
        <xdr:sp macro="" textlink="">
          <xdr:nvSpPr>
            <xdr:cNvPr id="19510" name="Object 54" hidden="1">
              <a:extLst>
                <a:ext uri="{63B3BB69-23CF-44E3-9099-C40C66FF867C}">
                  <a14:compatExt spid="_x0000_s195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8</xdr:row>
          <xdr:rowOff>1447800</xdr:rowOff>
        </xdr:from>
        <xdr:to>
          <xdr:col>22</xdr:col>
          <xdr:colOff>1590675</xdr:colOff>
          <xdr:row>8</xdr:row>
          <xdr:rowOff>2105025</xdr:rowOff>
        </xdr:to>
        <xdr:sp macro="" textlink="">
          <xdr:nvSpPr>
            <xdr:cNvPr id="19512" name="Object 56" hidden="1">
              <a:extLst>
                <a:ext uri="{63B3BB69-23CF-44E3-9099-C40C66FF867C}">
                  <a14:compatExt spid="_x0000_s1951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276225</xdr:colOff>
          <xdr:row>9</xdr:row>
          <xdr:rowOff>190500</xdr:rowOff>
        </xdr:from>
        <xdr:to>
          <xdr:col>22</xdr:col>
          <xdr:colOff>1533525</xdr:colOff>
          <xdr:row>12</xdr:row>
          <xdr:rowOff>95250</xdr:rowOff>
        </xdr:to>
        <xdr:sp macro="" textlink="">
          <xdr:nvSpPr>
            <xdr:cNvPr id="19514" name="Object 58" hidden="1">
              <a:extLst>
                <a:ext uri="{63B3BB69-23CF-44E3-9099-C40C66FF867C}">
                  <a14:compatExt spid="_x0000_s1951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22</xdr:col>
      <xdr:colOff>377886</xdr:colOff>
      <xdr:row>9</xdr:row>
      <xdr:rowOff>4289651</xdr:rowOff>
    </xdr:from>
    <xdr:to>
      <xdr:col>22</xdr:col>
      <xdr:colOff>1640396</xdr:colOff>
      <xdr:row>9</xdr:row>
      <xdr:rowOff>4896870</xdr:rowOff>
    </xdr:to>
    <xdr:pic>
      <xdr:nvPicPr>
        <xdr:cNvPr id="10" name="Imagen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89243" y="14209258"/>
          <a:ext cx="1262510" cy="607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493941</xdr:colOff>
      <xdr:row>9</xdr:row>
      <xdr:rowOff>3549765</xdr:rowOff>
    </xdr:from>
    <xdr:to>
      <xdr:col>22</xdr:col>
      <xdr:colOff>1236387</xdr:colOff>
      <xdr:row>9</xdr:row>
      <xdr:rowOff>4018871</xdr:rowOff>
    </xdr:to>
    <xdr:pic>
      <xdr:nvPicPr>
        <xdr:cNvPr id="11" name="Imagen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605298" y="13469372"/>
          <a:ext cx="742446" cy="469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410937</xdr:colOff>
      <xdr:row>9</xdr:row>
      <xdr:rowOff>2761291</xdr:rowOff>
    </xdr:from>
    <xdr:to>
      <xdr:col>22</xdr:col>
      <xdr:colOff>1518051</xdr:colOff>
      <xdr:row>9</xdr:row>
      <xdr:rowOff>3401786</xdr:rowOff>
    </xdr:to>
    <xdr:pic>
      <xdr:nvPicPr>
        <xdr:cNvPr id="12" name="Imagen 11"/>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522294" y="12680898"/>
          <a:ext cx="1107114" cy="640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268815</xdr:colOff>
      <xdr:row>0</xdr:row>
      <xdr:rowOff>128056</xdr:rowOff>
    </xdr:from>
    <xdr:to>
      <xdr:col>2</xdr:col>
      <xdr:colOff>538337</xdr:colOff>
      <xdr:row>0</xdr:row>
      <xdr:rowOff>631823</xdr:rowOff>
    </xdr:to>
    <xdr:pic>
      <xdr:nvPicPr>
        <xdr:cNvPr id="8" name="Imagen 7">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15" y="128056"/>
          <a:ext cx="1793522"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60791</xdr:rowOff>
    </xdr:to>
    <xdr:pic>
      <xdr:nvPicPr>
        <xdr:cNvPr id="9" name="2 Imagen" descr="C:\Users\Usuario\Desktop\LOGO CALIDAD-01.png">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9837" y="11977687"/>
          <a:ext cx="1209815" cy="75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7</xdr:row>
      <xdr:rowOff>0</xdr:rowOff>
    </xdr:from>
    <xdr:to>
      <xdr:col>22</xdr:col>
      <xdr:colOff>702733</xdr:colOff>
      <xdr:row>7</xdr:row>
      <xdr:rowOff>536575</xdr:rowOff>
    </xdr:to>
    <xdr:sp macro="" textlink="">
      <xdr:nvSpPr>
        <xdr:cNvPr id="10" name="Object 19" hidden="1">
          <a:extLst>
            <a:ext uri="{63B3BB69-23CF-44E3-9099-C40C66FF867C}">
              <a14:compatExt xmlns:a14="http://schemas.microsoft.com/office/drawing/2010/main" spid="_x0000_s11283"/>
            </a:ext>
          </a:extLst>
        </xdr:cNvPr>
        <xdr:cNvSpPr/>
      </xdr:nvSpPr>
      <xdr:spPr>
        <a:xfrm>
          <a:off x="24488775" y="2952750"/>
          <a:ext cx="702733" cy="527050"/>
        </a:xfrm>
        <a:prstGeom prst="rect">
          <a:avLst/>
        </a:prstGeom>
      </xdr:spPr>
    </xdr:sp>
    <xdr:clientData/>
  </xdr:twoCellAnchor>
  <xdr:twoCellAnchor editAs="oneCell">
    <xdr:from>
      <xdr:col>22</xdr:col>
      <xdr:colOff>0</xdr:colOff>
      <xdr:row>7</xdr:row>
      <xdr:rowOff>0</xdr:rowOff>
    </xdr:from>
    <xdr:to>
      <xdr:col>22</xdr:col>
      <xdr:colOff>702733</xdr:colOff>
      <xdr:row>7</xdr:row>
      <xdr:rowOff>527050</xdr:rowOff>
    </xdr:to>
    <xdr:sp macro="" textlink="">
      <xdr:nvSpPr>
        <xdr:cNvPr id="12" name="Object 19" hidden="1">
          <a:extLst>
            <a:ext uri="{63B3BB69-23CF-44E3-9099-C40C66FF867C}">
              <a14:compatExt xmlns:a14="http://schemas.microsoft.com/office/drawing/2010/main" spid="_x0000_s11283"/>
            </a:ext>
          </a:extLst>
        </xdr:cNvPr>
        <xdr:cNvSpPr/>
      </xdr:nvSpPr>
      <xdr:spPr>
        <a:xfrm>
          <a:off x="23117175" y="3505200"/>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480483</xdr:colOff>
          <xdr:row>7</xdr:row>
          <xdr:rowOff>818092</xdr:rowOff>
        </xdr:from>
        <xdr:to>
          <xdr:col>22</xdr:col>
          <xdr:colOff>1594908</xdr:colOff>
          <xdr:row>8</xdr:row>
          <xdr:rowOff>433917</xdr:rowOff>
        </xdr:to>
        <xdr:sp macro="" textlink="">
          <xdr:nvSpPr>
            <xdr:cNvPr id="20512" name="Object 32" hidden="1">
              <a:extLst>
                <a:ext uri="{63B3BB69-23CF-44E3-9099-C40C66FF867C}">
                  <a14:compatExt spid="_x0000_s2051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289983</xdr:colOff>
          <xdr:row>9</xdr:row>
          <xdr:rowOff>246592</xdr:rowOff>
        </xdr:from>
        <xdr:to>
          <xdr:col>25</xdr:col>
          <xdr:colOff>833967</xdr:colOff>
          <xdr:row>28</xdr:row>
          <xdr:rowOff>41275</xdr:rowOff>
        </xdr:to>
        <xdr:sp macro="" textlink="">
          <xdr:nvSpPr>
            <xdr:cNvPr id="20513" name="Object 33" hidden="1">
              <a:extLst>
                <a:ext uri="{63B3BB69-23CF-44E3-9099-C40C66FF867C}">
                  <a14:compatExt spid="_x0000_s205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TRABAJO%20JULIAN\28.%20RIESGOS\GCI-P-02-R-01%20Matriz%20%20gestion%20de%20riesgos%20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image" Target="../media/image9.emf"/><Relationship Id="rId18" Type="http://schemas.openxmlformats.org/officeDocument/2006/relationships/oleObject" Target="../embeddings/oleObject9.bin"/><Relationship Id="rId3" Type="http://schemas.openxmlformats.org/officeDocument/2006/relationships/vmlDrawing" Target="../drawings/vmlDrawing4.vml"/><Relationship Id="rId7" Type="http://schemas.openxmlformats.org/officeDocument/2006/relationships/image" Target="../media/image6.emf"/><Relationship Id="rId12" Type="http://schemas.openxmlformats.org/officeDocument/2006/relationships/oleObject" Target="../embeddings/oleObject6.bin"/><Relationship Id="rId17" Type="http://schemas.openxmlformats.org/officeDocument/2006/relationships/image" Target="../media/image11.emf"/><Relationship Id="rId2" Type="http://schemas.openxmlformats.org/officeDocument/2006/relationships/drawing" Target="../drawings/drawing5.xml"/><Relationship Id="rId16" Type="http://schemas.openxmlformats.org/officeDocument/2006/relationships/oleObject" Target="../embeddings/oleObject8.bin"/><Relationship Id="rId20"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oleObject" Target="../embeddings/oleObject5.bin"/><Relationship Id="rId19" Type="http://schemas.openxmlformats.org/officeDocument/2006/relationships/image" Target="../media/image12.emf"/><Relationship Id="rId4" Type="http://schemas.openxmlformats.org/officeDocument/2006/relationships/oleObject" Target="../embeddings/oleObject2.bin"/><Relationship Id="rId9" Type="http://schemas.openxmlformats.org/officeDocument/2006/relationships/image" Target="../media/image7.emf"/><Relationship Id="rId14" Type="http://schemas.openxmlformats.org/officeDocument/2006/relationships/oleObject" Target="../embeddings/oleObject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13.emf"/><Relationship Id="rId4" Type="http://schemas.openxmlformats.org/officeDocument/2006/relationships/oleObject" Target="../embeddings/oleObject10.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19.emf"/><Relationship Id="rId3" Type="http://schemas.openxmlformats.org/officeDocument/2006/relationships/vmlDrawing" Target="../drawings/vmlDrawing6.vml"/><Relationship Id="rId7" Type="http://schemas.openxmlformats.org/officeDocument/2006/relationships/image" Target="../media/image16.emf"/><Relationship Id="rId12" Type="http://schemas.openxmlformats.org/officeDocument/2006/relationships/oleObject" Target="../embeddings/oleObject15.bin"/><Relationship Id="rId2" Type="http://schemas.openxmlformats.org/officeDocument/2006/relationships/drawing" Target="../drawings/drawing7.xml"/><Relationship Id="rId16" Type="http://schemas.openxmlformats.org/officeDocument/2006/relationships/comments" Target="../comments6.xml"/><Relationship Id="rId1" Type="http://schemas.openxmlformats.org/officeDocument/2006/relationships/printerSettings" Target="../printerSettings/printerSettings8.bin"/><Relationship Id="rId6" Type="http://schemas.openxmlformats.org/officeDocument/2006/relationships/oleObject" Target="../embeddings/oleObject12.bin"/><Relationship Id="rId11" Type="http://schemas.openxmlformats.org/officeDocument/2006/relationships/image" Target="../media/image18.emf"/><Relationship Id="rId5" Type="http://schemas.openxmlformats.org/officeDocument/2006/relationships/image" Target="../media/image15.emf"/><Relationship Id="rId15" Type="http://schemas.openxmlformats.org/officeDocument/2006/relationships/image" Target="../media/image20.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17.emf"/><Relationship Id="rId14" Type="http://schemas.openxmlformats.org/officeDocument/2006/relationships/package" Target="../embeddings/Microsoft_Word_Document1.docx"/></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image" Target="../media/image25.emf"/><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package" Target="../embeddings/Microsoft_Word_Document3.docx"/><Relationship Id="rId5" Type="http://schemas.openxmlformats.org/officeDocument/2006/relationships/image" Target="../media/image24.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139"/>
      <c r="B1" s="144" t="s">
        <v>54</v>
      </c>
      <c r="C1" s="144"/>
      <c r="D1" s="144"/>
      <c r="E1" s="145"/>
    </row>
    <row r="2" spans="1:12" ht="14.25" customHeight="1" x14ac:dyDescent="0.2">
      <c r="A2" s="140"/>
      <c r="B2" s="146"/>
      <c r="C2" s="146"/>
      <c r="D2" s="146"/>
      <c r="E2" s="147"/>
    </row>
    <row r="3" spans="1:12" ht="14.25" customHeight="1" x14ac:dyDescent="0.2">
      <c r="A3" s="140"/>
      <c r="B3" s="146"/>
      <c r="C3" s="146"/>
      <c r="D3" s="146"/>
      <c r="E3" s="147"/>
    </row>
    <row r="4" spans="1:12" ht="14.25" customHeight="1" x14ac:dyDescent="0.2">
      <c r="A4" s="140"/>
      <c r="B4" s="146"/>
      <c r="C4" s="146"/>
      <c r="D4" s="146"/>
      <c r="E4" s="147"/>
    </row>
    <row r="5" spans="1:12" ht="14.25" customHeight="1" x14ac:dyDescent="0.2">
      <c r="A5" s="140"/>
      <c r="B5" s="146"/>
      <c r="C5" s="146"/>
      <c r="D5" s="146"/>
      <c r="E5" s="147"/>
    </row>
    <row r="6" spans="1:12" ht="24.95" customHeight="1" x14ac:dyDescent="0.2">
      <c r="A6" s="14" t="s">
        <v>53</v>
      </c>
      <c r="B6" s="11" t="s">
        <v>78</v>
      </c>
      <c r="C6" s="11" t="s">
        <v>79</v>
      </c>
      <c r="D6" s="11" t="s">
        <v>80</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141" t="s">
        <v>2</v>
      </c>
      <c r="D9" s="142"/>
      <c r="E9" s="143"/>
      <c r="F9" s="10"/>
      <c r="G9" s="10"/>
      <c r="H9" s="10"/>
      <c r="I9" s="10"/>
      <c r="J9" s="10"/>
      <c r="K9" s="10"/>
      <c r="L9" s="10"/>
    </row>
    <row r="10" spans="1:12" s="3" customFormat="1" ht="99.95" customHeight="1" x14ac:dyDescent="0.25">
      <c r="A10" s="19" t="s">
        <v>29</v>
      </c>
      <c r="B10" s="2">
        <v>3</v>
      </c>
      <c r="C10" s="5" t="s">
        <v>40</v>
      </c>
      <c r="D10" s="13" t="s">
        <v>41</v>
      </c>
      <c r="E10" s="20" t="s">
        <v>42</v>
      </c>
      <c r="F10" s="10"/>
      <c r="G10" s="10"/>
      <c r="H10" s="10"/>
      <c r="I10" s="10"/>
      <c r="J10" s="10"/>
      <c r="K10" s="10"/>
      <c r="L10" s="10"/>
    </row>
    <row r="11" spans="1:12" s="3" customFormat="1" ht="99.95" customHeight="1" x14ac:dyDescent="0.25">
      <c r="A11" s="19" t="s">
        <v>28</v>
      </c>
      <c r="B11" s="2">
        <v>2</v>
      </c>
      <c r="C11" s="4" t="s">
        <v>39</v>
      </c>
      <c r="D11" s="5" t="s">
        <v>43</v>
      </c>
      <c r="E11" s="21" t="s">
        <v>44</v>
      </c>
      <c r="F11" s="10"/>
      <c r="G11" s="10"/>
      <c r="H11" s="10"/>
      <c r="I11" s="10"/>
      <c r="J11" s="10"/>
      <c r="K11" s="10"/>
      <c r="L11" s="10"/>
    </row>
    <row r="12" spans="1:12" s="3" customFormat="1" ht="99.95" customHeight="1" x14ac:dyDescent="0.25">
      <c r="A12" s="19" t="s">
        <v>27</v>
      </c>
      <c r="B12" s="2">
        <v>1</v>
      </c>
      <c r="C12" s="4" t="s">
        <v>45</v>
      </c>
      <c r="D12" s="4" t="s">
        <v>39</v>
      </c>
      <c r="E12" s="22" t="s">
        <v>43</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40"/>
    </row>
    <row r="21" spans="1:4" s="8" customFormat="1" x14ac:dyDescent="0.2">
      <c r="A21" s="9" t="s">
        <v>7</v>
      </c>
    </row>
    <row r="22" spans="1:4" s="8" customFormat="1" x14ac:dyDescent="0.2">
      <c r="A22" s="9" t="s">
        <v>8</v>
      </c>
      <c r="D22" s="39"/>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5"/>
  <sheetViews>
    <sheetView topLeftCell="N11" zoomScale="90" zoomScaleNormal="90" workbookViewId="0">
      <selection activeCell="Y12" sqref="Y12:Y13"/>
    </sheetView>
  </sheetViews>
  <sheetFormatPr baseColWidth="10" defaultRowHeight="15" x14ac:dyDescent="0.25"/>
  <cols>
    <col min="2" max="2" width="14.140625" customWidth="1"/>
    <col min="3" max="3" width="17.28515625" customWidth="1"/>
    <col min="5" max="5" width="21.28515625" customWidth="1"/>
    <col min="6" max="6" width="18.7109375" customWidth="1"/>
    <col min="10" max="10" width="12.28515625" customWidth="1"/>
    <col min="11" max="11" width="36" customWidth="1"/>
    <col min="22" max="22" width="14.5703125" customWidth="1"/>
    <col min="23" max="23" width="19.42578125" customWidth="1"/>
    <col min="24" max="24" width="18.7109375" customWidth="1"/>
    <col min="25" max="25" width="38.85546875" customWidth="1"/>
    <col min="26" max="26" width="16.28515625" customWidth="1"/>
  </cols>
  <sheetData>
    <row r="1" spans="1:29" ht="60.75" customHeight="1" x14ac:dyDescent="0.25">
      <c r="A1" s="139"/>
      <c r="B1" s="169"/>
      <c r="C1" s="169"/>
      <c r="D1" s="170" t="s">
        <v>69</v>
      </c>
      <c r="E1" s="171"/>
      <c r="F1" s="171"/>
      <c r="G1" s="171"/>
      <c r="H1" s="171"/>
      <c r="I1" s="171"/>
      <c r="J1" s="171"/>
      <c r="K1" s="171"/>
      <c r="L1" s="171"/>
      <c r="M1" s="171"/>
      <c r="N1" s="171"/>
      <c r="O1" s="171"/>
      <c r="P1" s="171"/>
      <c r="Q1" s="171"/>
      <c r="R1" s="171"/>
      <c r="S1" s="171"/>
      <c r="T1" s="171"/>
      <c r="U1" s="171"/>
      <c r="V1" s="171"/>
    </row>
    <row r="2" spans="1:29" ht="15" customHeight="1" x14ac:dyDescent="0.25">
      <c r="A2" s="172" t="s">
        <v>36</v>
      </c>
      <c r="B2" s="173"/>
      <c r="C2" s="173"/>
      <c r="D2" s="165" t="s">
        <v>75</v>
      </c>
      <c r="E2" s="165"/>
      <c r="F2" s="165"/>
      <c r="G2" s="78"/>
      <c r="H2" s="165" t="s">
        <v>82</v>
      </c>
      <c r="I2" s="165"/>
      <c r="J2" s="165"/>
      <c r="K2" s="165"/>
      <c r="L2" s="165"/>
      <c r="M2" s="165"/>
      <c r="N2" s="165"/>
      <c r="O2" s="165"/>
      <c r="P2" s="165" t="s">
        <v>37</v>
      </c>
      <c r="Q2" s="165"/>
      <c r="R2" s="165"/>
      <c r="S2" s="165"/>
      <c r="T2" s="165"/>
      <c r="U2" s="165"/>
      <c r="V2" s="165"/>
    </row>
    <row r="3" spans="1:29" x14ac:dyDescent="0.25">
      <c r="A3" s="177" t="s">
        <v>50</v>
      </c>
      <c r="B3" s="178"/>
      <c r="C3" s="178"/>
      <c r="D3" s="178" t="s">
        <v>92</v>
      </c>
      <c r="E3" s="178"/>
      <c r="F3" s="178"/>
      <c r="G3" s="178"/>
      <c r="H3" s="178"/>
      <c r="I3" s="178"/>
      <c r="J3" s="178"/>
      <c r="K3" s="178"/>
      <c r="L3" s="178"/>
      <c r="M3" s="178"/>
      <c r="N3" s="178"/>
      <c r="O3" s="178"/>
      <c r="P3" s="178"/>
      <c r="Q3" s="80"/>
      <c r="R3" s="80"/>
      <c r="S3" s="80"/>
      <c r="T3" s="80"/>
      <c r="U3" s="80"/>
      <c r="V3" s="80"/>
    </row>
    <row r="4" spans="1:29" ht="15.75" thickBot="1" x14ac:dyDescent="0.3">
      <c r="A4" s="179" t="s">
        <v>51</v>
      </c>
      <c r="B4" s="180"/>
      <c r="C4" s="180"/>
      <c r="D4" s="50" t="s">
        <v>93</v>
      </c>
      <c r="E4" s="51"/>
      <c r="F4" s="51"/>
      <c r="G4" s="51"/>
      <c r="H4" s="51"/>
      <c r="I4" s="51"/>
      <c r="J4" s="51"/>
      <c r="K4" s="51"/>
      <c r="L4" s="51"/>
      <c r="M4" s="51"/>
      <c r="N4" s="51"/>
      <c r="O4" s="51"/>
      <c r="P4" s="51"/>
      <c r="Q4" s="51"/>
      <c r="R4" s="51"/>
      <c r="S4" s="51"/>
      <c r="T4" s="51"/>
      <c r="U4" s="51"/>
      <c r="V4" s="52"/>
    </row>
    <row r="5" spans="1:29" ht="15.75" thickBot="1" x14ac:dyDescent="0.3">
      <c r="A5" s="28"/>
      <c r="B5" s="29"/>
      <c r="C5" s="29"/>
      <c r="D5" s="30"/>
      <c r="E5" s="30"/>
      <c r="F5" s="30"/>
      <c r="G5" s="32"/>
      <c r="H5" s="181" t="s">
        <v>55</v>
      </c>
      <c r="I5" s="182"/>
      <c r="J5" s="183"/>
      <c r="K5" s="31"/>
      <c r="L5" s="181" t="s">
        <v>57</v>
      </c>
      <c r="M5" s="182"/>
      <c r="N5" s="183"/>
      <c r="O5" s="30"/>
      <c r="P5" s="32"/>
      <c r="Q5" s="33"/>
      <c r="R5" s="33"/>
      <c r="S5" s="33"/>
      <c r="T5" s="33"/>
      <c r="U5" s="33"/>
      <c r="V5" s="33"/>
    </row>
    <row r="6" spans="1:29" ht="45" x14ac:dyDescent="0.25">
      <c r="A6" s="184">
        <v>0</v>
      </c>
      <c r="B6" s="174" t="s">
        <v>67</v>
      </c>
      <c r="C6" s="174" t="s">
        <v>31</v>
      </c>
      <c r="D6" s="186" t="s">
        <v>38</v>
      </c>
      <c r="E6" s="186"/>
      <c r="F6" s="174" t="s">
        <v>68</v>
      </c>
      <c r="G6" s="188" t="s">
        <v>71</v>
      </c>
      <c r="H6" s="174" t="s">
        <v>34</v>
      </c>
      <c r="I6" s="174" t="s">
        <v>35</v>
      </c>
      <c r="J6" s="174" t="s">
        <v>61</v>
      </c>
      <c r="K6" s="188" t="s">
        <v>56</v>
      </c>
      <c r="L6" s="174" t="s">
        <v>34</v>
      </c>
      <c r="M6" s="174" t="s">
        <v>35</v>
      </c>
      <c r="N6" s="174" t="s">
        <v>62</v>
      </c>
      <c r="O6" s="174" t="s">
        <v>70</v>
      </c>
      <c r="P6" s="174" t="s">
        <v>63</v>
      </c>
      <c r="Q6" s="176" t="s">
        <v>66</v>
      </c>
      <c r="R6" s="176" t="s">
        <v>58</v>
      </c>
      <c r="S6" s="188" t="s">
        <v>59</v>
      </c>
      <c r="T6" s="188" t="s">
        <v>64</v>
      </c>
      <c r="U6" s="191" t="s">
        <v>65</v>
      </c>
      <c r="V6" s="193" t="s">
        <v>94</v>
      </c>
      <c r="W6" s="195" t="s">
        <v>72</v>
      </c>
      <c r="X6" s="195"/>
      <c r="Y6" s="37" t="s">
        <v>76</v>
      </c>
      <c r="Z6" s="38" t="s">
        <v>77</v>
      </c>
    </row>
    <row r="7" spans="1:29" ht="54" customHeight="1" x14ac:dyDescent="0.25">
      <c r="A7" s="185"/>
      <c r="B7" s="175"/>
      <c r="C7" s="175"/>
      <c r="D7" s="79" t="s">
        <v>33</v>
      </c>
      <c r="E7" s="79" t="s">
        <v>32</v>
      </c>
      <c r="F7" s="175"/>
      <c r="G7" s="189"/>
      <c r="H7" s="175"/>
      <c r="I7" s="175"/>
      <c r="J7" s="175"/>
      <c r="K7" s="189"/>
      <c r="L7" s="175"/>
      <c r="M7" s="175"/>
      <c r="N7" s="175"/>
      <c r="O7" s="175"/>
      <c r="P7" s="175"/>
      <c r="Q7" s="175"/>
      <c r="R7" s="175"/>
      <c r="S7" s="189"/>
      <c r="T7" s="189"/>
      <c r="U7" s="192"/>
      <c r="V7" s="194"/>
      <c r="W7" s="42" t="s">
        <v>73</v>
      </c>
      <c r="X7" s="42" t="s">
        <v>60</v>
      </c>
      <c r="Y7" s="42" t="s">
        <v>81</v>
      </c>
      <c r="Z7" s="42" t="s">
        <v>74</v>
      </c>
    </row>
    <row r="8" spans="1:29" ht="80.25" customHeight="1" x14ac:dyDescent="0.25">
      <c r="A8" s="166">
        <v>1</v>
      </c>
      <c r="B8" s="165" t="s">
        <v>95</v>
      </c>
      <c r="C8" s="150" t="s">
        <v>157</v>
      </c>
      <c r="D8" s="150" t="s">
        <v>10</v>
      </c>
      <c r="E8" s="150" t="s">
        <v>154</v>
      </c>
      <c r="F8" s="150" t="s">
        <v>96</v>
      </c>
      <c r="G8" s="150" t="s">
        <v>97</v>
      </c>
      <c r="H8" s="162">
        <v>2</v>
      </c>
      <c r="I8" s="150">
        <v>20</v>
      </c>
      <c r="J8" s="201" t="str">
        <f>IF(H8*I8=5,[1]CALIFICACION!$C$12,IF(H8*I8=10,[1]CALIFICACION!$C$11,IF(H8*I8=15,[1]CALIFICACION!$C$10,IF(H8*I8=20,[1]CALIFICACION!$D$11,IF(H8*I8=30,[1]CALIFICACION!$D$10,IF(H8*I8=40,[1]CALIFICACION!$E$11,IF(H8*I8=60,[1]CALIFICACION!$E$10)))))))</f>
        <v>40- Zona de Riesgo ALTA</v>
      </c>
      <c r="K8" s="201" t="s">
        <v>155</v>
      </c>
      <c r="L8" s="162">
        <v>1</v>
      </c>
      <c r="M8" s="162">
        <v>20</v>
      </c>
      <c r="N8" s="201" t="str">
        <f>IF(L8*M8=5,[1]CALIFICACION!$C$12,IF(L8*M8=10,[1]CALIFICACION!$C$11,IF(L8*M8=15,[1]CALIFICACION!$C$10,IF(L8*M8=20,[1]CALIFICACION!$D$11,IF(L8*M8=30,[1]CALIFICACION!$D$10,IF(L8*M8=40,[1]CALIFICACION!$E$11,IF(L8*M8=60,[1]CALIFICACION!$E$10)))))))</f>
        <v>20- Zona de Riesgo MODERADA</v>
      </c>
      <c r="O8" s="162" t="s">
        <v>18</v>
      </c>
      <c r="P8" s="150" t="s">
        <v>196</v>
      </c>
      <c r="Q8" s="204">
        <v>1</v>
      </c>
      <c r="R8" s="150" t="s">
        <v>98</v>
      </c>
      <c r="S8" s="150" t="s">
        <v>99</v>
      </c>
      <c r="T8" s="156">
        <v>45047</v>
      </c>
      <c r="U8" s="154">
        <v>45169</v>
      </c>
      <c r="V8" s="198" t="s">
        <v>156</v>
      </c>
      <c r="W8" s="150" t="s">
        <v>162</v>
      </c>
      <c r="X8" s="201" t="s">
        <v>100</v>
      </c>
      <c r="Y8" s="150" t="s">
        <v>252</v>
      </c>
      <c r="Z8" s="152"/>
    </row>
    <row r="9" spans="1:29" ht="66" customHeight="1" x14ac:dyDescent="0.25">
      <c r="A9" s="167"/>
      <c r="B9" s="165"/>
      <c r="C9" s="187"/>
      <c r="D9" s="187"/>
      <c r="E9" s="187"/>
      <c r="F9" s="187"/>
      <c r="G9" s="187"/>
      <c r="H9" s="190"/>
      <c r="I9" s="187"/>
      <c r="J9" s="202"/>
      <c r="K9" s="202"/>
      <c r="L9" s="190"/>
      <c r="M9" s="190"/>
      <c r="N9" s="202"/>
      <c r="O9" s="190"/>
      <c r="P9" s="187"/>
      <c r="Q9" s="187"/>
      <c r="R9" s="187"/>
      <c r="S9" s="187"/>
      <c r="T9" s="196"/>
      <c r="U9" s="197"/>
      <c r="V9" s="199"/>
      <c r="W9" s="187"/>
      <c r="X9" s="202"/>
      <c r="Y9" s="187"/>
      <c r="Z9" s="205"/>
    </row>
    <row r="10" spans="1:29" ht="70.5" customHeight="1" x14ac:dyDescent="0.25">
      <c r="A10" s="167"/>
      <c r="B10" s="165"/>
      <c r="C10" s="187"/>
      <c r="D10" s="187"/>
      <c r="E10" s="187"/>
      <c r="F10" s="187"/>
      <c r="G10" s="187"/>
      <c r="H10" s="190"/>
      <c r="I10" s="187"/>
      <c r="J10" s="202"/>
      <c r="K10" s="202"/>
      <c r="L10" s="190"/>
      <c r="M10" s="190"/>
      <c r="N10" s="202"/>
      <c r="O10" s="190"/>
      <c r="P10" s="187"/>
      <c r="Q10" s="187"/>
      <c r="R10" s="187"/>
      <c r="S10" s="187"/>
      <c r="T10" s="196"/>
      <c r="U10" s="197"/>
      <c r="V10" s="199"/>
      <c r="W10" s="187"/>
      <c r="X10" s="202"/>
      <c r="Y10" s="187"/>
      <c r="Z10" s="205"/>
    </row>
    <row r="11" spans="1:29" ht="89.25" customHeight="1" x14ac:dyDescent="0.25">
      <c r="A11" s="168"/>
      <c r="B11" s="165"/>
      <c r="C11" s="151"/>
      <c r="D11" s="151"/>
      <c r="E11" s="151"/>
      <c r="F11" s="151"/>
      <c r="G11" s="151"/>
      <c r="H11" s="163"/>
      <c r="I11" s="151"/>
      <c r="J11" s="203"/>
      <c r="K11" s="203"/>
      <c r="L11" s="163"/>
      <c r="M11" s="163"/>
      <c r="N11" s="203"/>
      <c r="O11" s="163"/>
      <c r="P11" s="151"/>
      <c r="Q11" s="151"/>
      <c r="R11" s="151"/>
      <c r="S11" s="151"/>
      <c r="T11" s="157"/>
      <c r="U11" s="155"/>
      <c r="V11" s="200"/>
      <c r="W11" s="151"/>
      <c r="X11" s="203"/>
      <c r="Y11" s="151"/>
      <c r="Z11" s="153"/>
    </row>
    <row r="12" spans="1:29" ht="135" customHeight="1" x14ac:dyDescent="0.25">
      <c r="A12" s="164">
        <v>2</v>
      </c>
      <c r="B12" s="165"/>
      <c r="C12" s="150" t="s">
        <v>197</v>
      </c>
      <c r="D12" s="150" t="s">
        <v>10</v>
      </c>
      <c r="E12" s="150" t="s">
        <v>198</v>
      </c>
      <c r="F12" s="150" t="s">
        <v>199</v>
      </c>
      <c r="G12" s="150" t="s">
        <v>97</v>
      </c>
      <c r="H12" s="162">
        <v>2</v>
      </c>
      <c r="I12" s="150">
        <v>20</v>
      </c>
      <c r="J12" s="150" t="str">
        <f>IF(H12*I12=5,[1]CALIFICACION!$C$12,IF(H12*I12=10,[1]CALIFICACION!$C$11,IF(H12*I12=15,[1]CALIFICACION!$C$10,IF(H12*I12=20,[1]CALIFICACION!$D$11,IF(H12*I12=30,[1]CALIFICACION!$D$10,IF(H12*I12=40,[1]CALIFICACION!$E$11,IF(H12*I12=60,[1]CALIFICACION!$E$10)))))))</f>
        <v>40- Zona de Riesgo ALTA</v>
      </c>
      <c r="K12" s="150" t="s">
        <v>200</v>
      </c>
      <c r="L12" s="162">
        <v>1</v>
      </c>
      <c r="M12" s="162">
        <v>20</v>
      </c>
      <c r="N12" s="150" t="str">
        <f>IF(L12*M12=5,[1]CALIFICACION!$C$12,IF(L12*M12=10,[1]CALIFICACION!$C$11,IF(L12*M12=15,[1]CALIFICACION!$C$10,IF(L12*M12=20,[1]CALIFICACION!$D$11,IF(L12*M12=30,[1]CALIFICACION!$D$10,IF(L12*M12=40,[1]CALIFICACION!$E$11,IF(L12*M12=60,[1]CALIFICACION!$E$10)))))))</f>
        <v>20- Zona de Riesgo MODERADA</v>
      </c>
      <c r="O12" s="162" t="s">
        <v>18</v>
      </c>
      <c r="P12" s="150" t="s">
        <v>201</v>
      </c>
      <c r="Q12" s="204">
        <v>1</v>
      </c>
      <c r="R12" s="150" t="s">
        <v>98</v>
      </c>
      <c r="S12" s="150" t="s">
        <v>99</v>
      </c>
      <c r="T12" s="154">
        <v>45047</v>
      </c>
      <c r="U12" s="156">
        <v>45169</v>
      </c>
      <c r="V12" s="158" t="s">
        <v>202</v>
      </c>
      <c r="W12" s="160" t="s">
        <v>203</v>
      </c>
      <c r="X12" s="150" t="s">
        <v>204</v>
      </c>
      <c r="Y12" s="150" t="s">
        <v>251</v>
      </c>
      <c r="Z12" s="152"/>
      <c r="AA12" s="127"/>
      <c r="AB12" s="127"/>
      <c r="AC12" s="127"/>
    </row>
    <row r="13" spans="1:29" ht="157.5" customHeight="1" x14ac:dyDescent="0.25">
      <c r="A13" s="164"/>
      <c r="B13" s="165"/>
      <c r="C13" s="151"/>
      <c r="D13" s="151"/>
      <c r="E13" s="151"/>
      <c r="F13" s="151"/>
      <c r="G13" s="151"/>
      <c r="H13" s="163"/>
      <c r="I13" s="151">
        <v>20</v>
      </c>
      <c r="J13" s="151"/>
      <c r="K13" s="151"/>
      <c r="L13" s="163"/>
      <c r="M13" s="163">
        <v>20</v>
      </c>
      <c r="N13" s="151"/>
      <c r="O13" s="163"/>
      <c r="P13" s="151"/>
      <c r="Q13" s="206"/>
      <c r="R13" s="151"/>
      <c r="S13" s="151" t="s">
        <v>99</v>
      </c>
      <c r="T13" s="155"/>
      <c r="U13" s="157"/>
      <c r="V13" s="159" t="s">
        <v>205</v>
      </c>
      <c r="W13" s="161" t="s">
        <v>206</v>
      </c>
      <c r="X13" s="151" t="s">
        <v>204</v>
      </c>
      <c r="Y13" s="151"/>
      <c r="Z13" s="153"/>
      <c r="AA13" s="127"/>
      <c r="AB13" s="127"/>
      <c r="AC13" s="127"/>
    </row>
    <row r="14" spans="1:29" x14ac:dyDescent="0.25">
      <c r="C14" s="148"/>
      <c r="D14" s="148"/>
      <c r="E14" s="148"/>
      <c r="F14" s="148"/>
      <c r="G14" s="34"/>
      <c r="P14" s="149"/>
      <c r="Q14" s="149"/>
      <c r="R14" s="149"/>
      <c r="S14" s="149"/>
      <c r="T14" s="149"/>
      <c r="U14" s="149"/>
      <c r="V14" s="149"/>
    </row>
    <row r="16" spans="1:29" x14ac:dyDescent="0.25">
      <c r="C16" s="148" t="s">
        <v>101</v>
      </c>
      <c r="D16" s="148"/>
      <c r="E16" s="148"/>
      <c r="F16" s="148"/>
      <c r="G16" s="34"/>
      <c r="P16" s="149" t="s">
        <v>52</v>
      </c>
      <c r="Q16" s="149"/>
      <c r="R16" s="149"/>
      <c r="S16" s="149"/>
      <c r="T16" s="149"/>
      <c r="U16" s="149"/>
      <c r="V16" s="149"/>
    </row>
    <row r="17" spans="3:22" x14ac:dyDescent="0.25">
      <c r="C17" s="148" t="s">
        <v>98</v>
      </c>
      <c r="D17" s="148"/>
      <c r="E17" s="148"/>
      <c r="F17" s="148"/>
      <c r="G17" s="34"/>
      <c r="P17" s="149" t="s">
        <v>102</v>
      </c>
      <c r="Q17" s="149"/>
      <c r="R17" s="149"/>
      <c r="S17" s="149"/>
      <c r="T17" s="149"/>
      <c r="U17" s="149"/>
      <c r="V17" s="149"/>
    </row>
    <row r="34" spans="3:22" x14ac:dyDescent="0.25">
      <c r="C34" s="148"/>
      <c r="D34" s="148"/>
      <c r="E34" s="148"/>
      <c r="F34" s="148"/>
      <c r="G34" s="34"/>
      <c r="P34" s="149"/>
      <c r="Q34" s="149"/>
      <c r="R34" s="149"/>
      <c r="S34" s="149"/>
      <c r="T34" s="149"/>
      <c r="U34" s="149"/>
      <c r="V34" s="149"/>
    </row>
    <row r="35" spans="3:22" x14ac:dyDescent="0.25">
      <c r="C35" s="148"/>
      <c r="D35" s="148"/>
      <c r="E35" s="148"/>
      <c r="F35" s="148"/>
      <c r="G35" s="34"/>
      <c r="P35" s="149"/>
      <c r="Q35" s="149"/>
      <c r="R35" s="149"/>
      <c r="S35" s="149"/>
      <c r="T35" s="149"/>
      <c r="U35" s="149"/>
      <c r="V35" s="149"/>
    </row>
  </sheetData>
  <mergeCells count="94">
    <mergeCell ref="P12:P13"/>
    <mergeCell ref="Q12:Q13"/>
    <mergeCell ref="R12:R13"/>
    <mergeCell ref="X8:X11"/>
    <mergeCell ref="Y8:Y11"/>
    <mergeCell ref="Z8:Z11"/>
    <mergeCell ref="W8:W11"/>
    <mergeCell ref="I8:I11"/>
    <mergeCell ref="J8:J11"/>
    <mergeCell ref="K8:K11"/>
    <mergeCell ref="U6:U7"/>
    <mergeCell ref="V6:V7"/>
    <mergeCell ref="W6:X6"/>
    <mergeCell ref="C14:F14"/>
    <mergeCell ref="P14:V14"/>
    <mergeCell ref="R8:R11"/>
    <mergeCell ref="S8:S11"/>
    <mergeCell ref="T8:T11"/>
    <mergeCell ref="U8:U11"/>
    <mergeCell ref="V8:V11"/>
    <mergeCell ref="L8:L11"/>
    <mergeCell ref="M8:M11"/>
    <mergeCell ref="N8:N11"/>
    <mergeCell ref="O8:O11"/>
    <mergeCell ref="P8:P11"/>
    <mergeCell ref="Q8:Q11"/>
    <mergeCell ref="C8:C11"/>
    <mergeCell ref="D8:D11"/>
    <mergeCell ref="E8:E11"/>
    <mergeCell ref="S6:S7"/>
    <mergeCell ref="T6:T7"/>
    <mergeCell ref="F8:F11"/>
    <mergeCell ref="G8:G11"/>
    <mergeCell ref="H8:H11"/>
    <mergeCell ref="R6:R7"/>
    <mergeCell ref="G6:G7"/>
    <mergeCell ref="H6:H7"/>
    <mergeCell ref="I6:I7"/>
    <mergeCell ref="J6:J7"/>
    <mergeCell ref="K6:K7"/>
    <mergeCell ref="L6:L7"/>
    <mergeCell ref="M6:M7"/>
    <mergeCell ref="N6:N7"/>
    <mergeCell ref="O6:O7"/>
    <mergeCell ref="P6:P7"/>
    <mergeCell ref="Q6:Q7"/>
    <mergeCell ref="A3:C3"/>
    <mergeCell ref="D3:P3"/>
    <mergeCell ref="A4:C4"/>
    <mergeCell ref="H5:J5"/>
    <mergeCell ref="L5:N5"/>
    <mergeCell ref="A6:A7"/>
    <mergeCell ref="B6:B7"/>
    <mergeCell ref="C6:C7"/>
    <mergeCell ref="D6:E6"/>
    <mergeCell ref="F6:F7"/>
    <mergeCell ref="A1:C1"/>
    <mergeCell ref="D1:V1"/>
    <mergeCell ref="A2:C2"/>
    <mergeCell ref="D2:F2"/>
    <mergeCell ref="H2:O2"/>
    <mergeCell ref="P2:V2"/>
    <mergeCell ref="C34:F34"/>
    <mergeCell ref="P34:V34"/>
    <mergeCell ref="C35:F35"/>
    <mergeCell ref="P35:V35"/>
    <mergeCell ref="A12:A13"/>
    <mergeCell ref="B8:B13"/>
    <mergeCell ref="C12:C13"/>
    <mergeCell ref="D12:D13"/>
    <mergeCell ref="E12:E13"/>
    <mergeCell ref="F12:F13"/>
    <mergeCell ref="G12:G13"/>
    <mergeCell ref="H12:H13"/>
    <mergeCell ref="I12:I13"/>
    <mergeCell ref="J12:J13"/>
    <mergeCell ref="K12:K13"/>
    <mergeCell ref="A8:A11"/>
    <mergeCell ref="C17:F17"/>
    <mergeCell ref="P17:V17"/>
    <mergeCell ref="X12:X13"/>
    <mergeCell ref="Y12:Y13"/>
    <mergeCell ref="Z12:Z13"/>
    <mergeCell ref="C16:F16"/>
    <mergeCell ref="P16:V16"/>
    <mergeCell ref="S12:S13"/>
    <mergeCell ref="T12:T13"/>
    <mergeCell ref="U12:U13"/>
    <mergeCell ref="V12:V13"/>
    <mergeCell ref="W12:W13"/>
    <mergeCell ref="L12:L13"/>
    <mergeCell ref="M12:M13"/>
    <mergeCell ref="N12:N13"/>
    <mergeCell ref="O12:O13"/>
  </mergeCells>
  <conditionalFormatting sqref="L8">
    <cfRule type="containsText" dxfId="73" priority="5" operator="containsText" text="ACEPTABLE">
      <formula>NOT(ISERROR(SEARCH("ACEPTABLE",L8)))</formula>
    </cfRule>
  </conditionalFormatting>
  <conditionalFormatting sqref="H8">
    <cfRule type="containsText" dxfId="72" priority="10" operator="containsText" text="ACEPTABLE">
      <formula>NOT(ISERROR(SEARCH("ACEPTABLE",H8)))</formula>
    </cfRule>
  </conditionalFormatting>
  <conditionalFormatting sqref="J8:K8 N8">
    <cfRule type="containsText" dxfId="71" priority="6" operator="containsText" text="EXTREMA">
      <formula>NOT(ISERROR(SEARCH("EXTREMA",J8)))</formula>
    </cfRule>
    <cfRule type="containsText" dxfId="70" priority="7" operator="containsText" text="ALTA">
      <formula>NOT(ISERROR(SEARCH("ALTA",J8)))</formula>
    </cfRule>
    <cfRule type="containsText" dxfId="69" priority="8" operator="containsText" text="MODERADA">
      <formula>NOT(ISERROR(SEARCH("MODERADA",J8)))</formula>
    </cfRule>
    <cfRule type="containsText" dxfId="68" priority="9" operator="containsText" text="BAJA">
      <formula>NOT(ISERROR(SEARCH("BAJA",J8)))</formula>
    </cfRule>
  </conditionalFormatting>
  <conditionalFormatting sqref="J12 N12">
    <cfRule type="containsText" dxfId="67" priority="1" operator="containsText" text="EXTREMA">
      <formula>NOT(ISERROR(SEARCH("EXTREMA",J12)))</formula>
    </cfRule>
    <cfRule type="containsText" dxfId="66" priority="2" operator="containsText" text="ALTA">
      <formula>NOT(ISERROR(SEARCH("ALTA",J12)))</formula>
    </cfRule>
    <cfRule type="containsText" dxfId="65" priority="3" operator="containsText" text="MODERADA">
      <formula>NOT(ISERROR(SEARCH("MODERADA",J12)))</formula>
    </cfRule>
    <cfRule type="containsText" dxfId="64" priority="4" operator="containsText" text="BAJA">
      <formula>NOT(ISERROR(SEARCH("BAJA",J12)))</formula>
    </cfRule>
  </conditionalFormatting>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
  <sheetViews>
    <sheetView topLeftCell="O8" zoomScale="80" zoomScaleNormal="80" workbookViewId="0">
      <selection activeCell="Y8" sqref="Y8"/>
    </sheetView>
  </sheetViews>
  <sheetFormatPr baseColWidth="10" defaultRowHeight="15" x14ac:dyDescent="0.25"/>
  <cols>
    <col min="3" max="3" width="14.42578125" customWidth="1"/>
    <col min="5" max="5" width="12.85546875" customWidth="1"/>
    <col min="6" max="6" width="13.28515625" customWidth="1"/>
    <col min="11" max="11" width="36" customWidth="1"/>
    <col min="16" max="16" width="28.7109375" customWidth="1"/>
    <col min="22" max="22" width="16.28515625" customWidth="1"/>
    <col min="23" max="23" width="18.140625" customWidth="1"/>
    <col min="24" max="24" width="13.7109375" customWidth="1"/>
    <col min="25" max="25" width="24.85546875" customWidth="1"/>
  </cols>
  <sheetData>
    <row r="1" spans="1:26" ht="42" customHeight="1" x14ac:dyDescent="0.25">
      <c r="A1" s="139"/>
      <c r="B1" s="169"/>
      <c r="C1" s="169"/>
      <c r="D1" s="170" t="s">
        <v>69</v>
      </c>
      <c r="E1" s="171"/>
      <c r="F1" s="171"/>
      <c r="G1" s="171"/>
      <c r="H1" s="171"/>
      <c r="I1" s="171"/>
      <c r="J1" s="171"/>
      <c r="K1" s="171"/>
      <c r="L1" s="171"/>
      <c r="M1" s="171"/>
      <c r="N1" s="171"/>
      <c r="O1" s="171"/>
      <c r="P1" s="171"/>
      <c r="Q1" s="171"/>
      <c r="R1" s="171"/>
      <c r="S1" s="171"/>
      <c r="T1" s="171"/>
      <c r="U1" s="171"/>
      <c r="V1" s="171"/>
    </row>
    <row r="2" spans="1:26" x14ac:dyDescent="0.25">
      <c r="A2" s="172" t="s">
        <v>36</v>
      </c>
      <c r="B2" s="173"/>
      <c r="C2" s="173"/>
      <c r="D2" s="165" t="s">
        <v>75</v>
      </c>
      <c r="E2" s="165"/>
      <c r="F2" s="165"/>
      <c r="G2" s="105"/>
      <c r="H2" s="165" t="s">
        <v>82</v>
      </c>
      <c r="I2" s="165"/>
      <c r="J2" s="165"/>
      <c r="K2" s="165"/>
      <c r="L2" s="165"/>
      <c r="M2" s="165"/>
      <c r="N2" s="165"/>
      <c r="O2" s="165"/>
      <c r="P2" s="165" t="s">
        <v>207</v>
      </c>
      <c r="Q2" s="165"/>
      <c r="R2" s="165"/>
      <c r="S2" s="165"/>
      <c r="T2" s="165"/>
      <c r="U2" s="165"/>
      <c r="V2" s="165"/>
    </row>
    <row r="3" spans="1:26" x14ac:dyDescent="0.25">
      <c r="A3" s="177" t="s">
        <v>50</v>
      </c>
      <c r="B3" s="178"/>
      <c r="C3" s="178"/>
      <c r="D3" s="178" t="s">
        <v>208</v>
      </c>
      <c r="E3" s="178"/>
      <c r="F3" s="178"/>
      <c r="G3" s="178"/>
      <c r="H3" s="178"/>
      <c r="I3" s="178"/>
      <c r="J3" s="178"/>
      <c r="K3" s="178"/>
      <c r="L3" s="178"/>
      <c r="M3" s="178"/>
      <c r="N3" s="178"/>
      <c r="O3" s="178"/>
      <c r="P3" s="178"/>
      <c r="Q3" s="106"/>
      <c r="R3" s="106"/>
      <c r="S3" s="106"/>
      <c r="T3" s="106"/>
      <c r="U3" s="106"/>
      <c r="V3" s="106"/>
    </row>
    <row r="4" spans="1:26" ht="15.75" thickBot="1" x14ac:dyDescent="0.3">
      <c r="A4" s="179" t="s">
        <v>51</v>
      </c>
      <c r="B4" s="180"/>
      <c r="C4" s="180"/>
      <c r="D4" s="214" t="s">
        <v>209</v>
      </c>
      <c r="E4" s="214"/>
      <c r="F4" s="214"/>
      <c r="G4" s="214"/>
      <c r="H4" s="214"/>
      <c r="I4" s="214"/>
      <c r="J4" s="214"/>
      <c r="K4" s="214"/>
      <c r="L4" s="214"/>
      <c r="M4" s="214"/>
      <c r="N4" s="214"/>
      <c r="O4" s="214"/>
      <c r="P4" s="214"/>
      <c r="Q4" s="214"/>
      <c r="R4" s="214"/>
      <c r="S4" s="214"/>
      <c r="T4" s="214"/>
      <c r="U4" s="214"/>
      <c r="V4" s="214"/>
    </row>
    <row r="5" spans="1:26" ht="15.75" thickBot="1" x14ac:dyDescent="0.3">
      <c r="A5" s="28"/>
      <c r="B5" s="29"/>
      <c r="C5" s="29"/>
      <c r="D5" s="30"/>
      <c r="E5" s="30"/>
      <c r="F5" s="30"/>
      <c r="G5" s="32"/>
      <c r="H5" s="181" t="s">
        <v>55</v>
      </c>
      <c r="I5" s="182"/>
      <c r="J5" s="183"/>
      <c r="K5" s="31"/>
      <c r="L5" s="181" t="s">
        <v>57</v>
      </c>
      <c r="M5" s="182"/>
      <c r="N5" s="183"/>
      <c r="O5" s="30"/>
      <c r="P5" s="32"/>
      <c r="Q5" s="33"/>
      <c r="R5" s="33"/>
      <c r="S5" s="33"/>
      <c r="T5" s="33"/>
      <c r="U5" s="33"/>
      <c r="V5" s="33"/>
    </row>
    <row r="6" spans="1:26" ht="79.5" thickBot="1" x14ac:dyDescent="0.3">
      <c r="A6" s="184" t="s">
        <v>30</v>
      </c>
      <c r="B6" s="174" t="s">
        <v>67</v>
      </c>
      <c r="C6" s="174" t="s">
        <v>31</v>
      </c>
      <c r="D6" s="186" t="s">
        <v>38</v>
      </c>
      <c r="E6" s="186"/>
      <c r="F6" s="174" t="s">
        <v>68</v>
      </c>
      <c r="G6" s="188" t="s">
        <v>71</v>
      </c>
      <c r="H6" s="174" t="s">
        <v>34</v>
      </c>
      <c r="I6" s="174" t="s">
        <v>35</v>
      </c>
      <c r="J6" s="174" t="s">
        <v>61</v>
      </c>
      <c r="K6" s="188" t="s">
        <v>56</v>
      </c>
      <c r="L6" s="174" t="s">
        <v>34</v>
      </c>
      <c r="M6" s="174" t="s">
        <v>35</v>
      </c>
      <c r="N6" s="174" t="s">
        <v>62</v>
      </c>
      <c r="O6" s="174" t="s">
        <v>70</v>
      </c>
      <c r="P6" s="174" t="s">
        <v>63</v>
      </c>
      <c r="Q6" s="176" t="s">
        <v>66</v>
      </c>
      <c r="R6" s="176" t="s">
        <v>58</v>
      </c>
      <c r="S6" s="175" t="s">
        <v>59</v>
      </c>
      <c r="T6" s="175" t="s">
        <v>64</v>
      </c>
      <c r="U6" s="175" t="s">
        <v>65</v>
      </c>
      <c r="V6" s="175" t="s">
        <v>94</v>
      </c>
      <c r="W6" s="195" t="s">
        <v>72</v>
      </c>
      <c r="X6" s="195"/>
      <c r="Y6" s="37" t="s">
        <v>76</v>
      </c>
      <c r="Z6" s="38" t="s">
        <v>77</v>
      </c>
    </row>
    <row r="7" spans="1:26" ht="79.5" thickBot="1" x14ac:dyDescent="0.3">
      <c r="A7" s="213"/>
      <c r="B7" s="211"/>
      <c r="C7" s="211"/>
      <c r="D7" s="112" t="s">
        <v>33</v>
      </c>
      <c r="E7" s="112" t="s">
        <v>32</v>
      </c>
      <c r="F7" s="211"/>
      <c r="G7" s="212"/>
      <c r="H7" s="211"/>
      <c r="I7" s="211"/>
      <c r="J7" s="211"/>
      <c r="K7" s="212"/>
      <c r="L7" s="211"/>
      <c r="M7" s="211"/>
      <c r="N7" s="211"/>
      <c r="O7" s="211"/>
      <c r="P7" s="211"/>
      <c r="Q7" s="176"/>
      <c r="R7" s="176"/>
      <c r="S7" s="209"/>
      <c r="T7" s="209"/>
      <c r="U7" s="209"/>
      <c r="V7" s="209"/>
      <c r="W7" s="107" t="s">
        <v>73</v>
      </c>
      <c r="X7" s="107" t="s">
        <v>60</v>
      </c>
      <c r="Y7" s="107" t="s">
        <v>81</v>
      </c>
      <c r="Z7" s="53" t="s">
        <v>103</v>
      </c>
    </row>
    <row r="8" spans="1:26" ht="409.5" customHeight="1" thickBot="1" x14ac:dyDescent="0.3">
      <c r="A8" s="113" t="s">
        <v>210</v>
      </c>
      <c r="B8" s="114" t="s">
        <v>211</v>
      </c>
      <c r="C8" s="108" t="s">
        <v>212</v>
      </c>
      <c r="D8" s="108" t="s">
        <v>10</v>
      </c>
      <c r="E8" s="114" t="s">
        <v>213</v>
      </c>
      <c r="F8" s="114" t="s">
        <v>214</v>
      </c>
      <c r="G8" s="54" t="s">
        <v>215</v>
      </c>
      <c r="H8" s="108">
        <v>2</v>
      </c>
      <c r="I8" s="108">
        <v>20</v>
      </c>
      <c r="J8" s="109" t="str">
        <f>IF(H8*I8=5,[2]CALIFICACION!$C$12,IF(H8*I8=10,[2]CALIFICACION!$C$11,IF(H8*I8=15,[2]CALIFICACION!$C$10,IF(H8*I8=20,[2]CALIFICACION!$D$11,IF(H8*I8=30,[2]CALIFICACION!$D$10,IF(H8*I8=40,[2]CALIFICACION!$E$11,IF(H8*I8=60,[2]CALIFICACION!$E$10)))))))</f>
        <v>40- Zona de Riesgo ALTA</v>
      </c>
      <c r="K8" s="115" t="s">
        <v>216</v>
      </c>
      <c r="L8" s="108">
        <v>1</v>
      </c>
      <c r="M8" s="108">
        <v>20</v>
      </c>
      <c r="N8" s="109" t="str">
        <f>IF(L8*M8=5,[2]CALIFICACION!$C$12,IF(L8*M8=10,[2]CALIFICACION!$C$11,IF(L8*M8=15,[2]CALIFICACION!$C$10,IF(L8*M8=20,[2]CALIFICACION!$D$11,IF(L8*M8=30,[2]CALIFICACION!$D$10,IF(L8*M8=40,[2]CALIFICACION!$E$11,IF(L8*M8=60,[2]CALIFICACION!$E$10)))))))</f>
        <v>20- Zona de Riesgo MODERADA</v>
      </c>
      <c r="O8" s="116" t="s">
        <v>217</v>
      </c>
      <c r="P8" s="117" t="s">
        <v>218</v>
      </c>
      <c r="Q8" s="101">
        <v>0.5</v>
      </c>
      <c r="R8" s="118" t="s">
        <v>219</v>
      </c>
      <c r="S8" s="110" t="s">
        <v>126</v>
      </c>
      <c r="T8" s="131">
        <v>45047</v>
      </c>
      <c r="U8" s="131">
        <v>45169</v>
      </c>
      <c r="V8" s="119" t="s">
        <v>220</v>
      </c>
      <c r="W8" s="108" t="s">
        <v>221</v>
      </c>
      <c r="X8" s="120" t="s">
        <v>222</v>
      </c>
      <c r="Y8" s="111" t="s">
        <v>253</v>
      </c>
      <c r="Z8" s="35"/>
    </row>
    <row r="9" spans="1:26" x14ac:dyDescent="0.25">
      <c r="Y9" s="121"/>
    </row>
    <row r="11" spans="1:26" ht="15" customHeight="1" x14ac:dyDescent="0.25">
      <c r="C11" s="210" t="s">
        <v>223</v>
      </c>
      <c r="D11" s="210"/>
      <c r="E11" s="210"/>
      <c r="F11" s="210"/>
      <c r="G11" s="34"/>
      <c r="P11" s="208" t="s">
        <v>52</v>
      </c>
      <c r="Q11" s="208"/>
      <c r="R11" s="208"/>
      <c r="S11" s="208"/>
      <c r="T11" s="208"/>
      <c r="U11" s="208"/>
      <c r="V11" s="208"/>
    </row>
    <row r="12" spans="1:26" ht="15" customHeight="1" x14ac:dyDescent="0.25">
      <c r="C12" s="207" t="s">
        <v>224</v>
      </c>
      <c r="D12" s="207"/>
      <c r="E12" s="207"/>
      <c r="F12" s="207"/>
      <c r="G12" s="34"/>
      <c r="P12" s="208" t="s">
        <v>102</v>
      </c>
      <c r="Q12" s="208"/>
      <c r="R12" s="208"/>
      <c r="S12" s="208"/>
      <c r="T12" s="208"/>
      <c r="U12" s="208"/>
      <c r="V12" s="208"/>
    </row>
  </sheetData>
  <mergeCells count="38">
    <mergeCell ref="A1:C1"/>
    <mergeCell ref="D1:V1"/>
    <mergeCell ref="A2:C2"/>
    <mergeCell ref="D2:F2"/>
    <mergeCell ref="H2:O2"/>
    <mergeCell ref="P2:V2"/>
    <mergeCell ref="A3:C3"/>
    <mergeCell ref="D3:P3"/>
    <mergeCell ref="A4:C4"/>
    <mergeCell ref="D4:V4"/>
    <mergeCell ref="H5:J5"/>
    <mergeCell ref="L5:N5"/>
    <mergeCell ref="A6:A7"/>
    <mergeCell ref="B6:B7"/>
    <mergeCell ref="C6:C7"/>
    <mergeCell ref="D6:E6"/>
    <mergeCell ref="F6:F7"/>
    <mergeCell ref="W6:X6"/>
    <mergeCell ref="C11:F11"/>
    <mergeCell ref="P11:V11"/>
    <mergeCell ref="N6:N7"/>
    <mergeCell ref="O6:O7"/>
    <mergeCell ref="P6:P7"/>
    <mergeCell ref="Q6:Q7"/>
    <mergeCell ref="R6:R7"/>
    <mergeCell ref="S6:S7"/>
    <mergeCell ref="H6:H7"/>
    <mergeCell ref="I6:I7"/>
    <mergeCell ref="J6:J7"/>
    <mergeCell ref="K6:K7"/>
    <mergeCell ref="L6:L7"/>
    <mergeCell ref="M6:M7"/>
    <mergeCell ref="G6:G7"/>
    <mergeCell ref="C12:F12"/>
    <mergeCell ref="P12:V12"/>
    <mergeCell ref="T6:T7"/>
    <mergeCell ref="U6:U7"/>
    <mergeCell ref="V6:V7"/>
  </mergeCells>
  <conditionalFormatting sqref="H8">
    <cfRule type="containsText" dxfId="63" priority="10" operator="containsText" text="ACEPTABLE">
      <formula>NOT(ISERROR(SEARCH("ACEPTABLE",H8)))</formula>
    </cfRule>
  </conditionalFormatting>
  <conditionalFormatting sqref="N8 J8">
    <cfRule type="containsText" dxfId="62" priority="6" operator="containsText" text="EXTREMA">
      <formula>NOT(ISERROR(SEARCH("EXTREMA",J8)))</formula>
    </cfRule>
    <cfRule type="containsText" dxfId="61" priority="7" operator="containsText" text="ALTA">
      <formula>NOT(ISERROR(SEARCH("ALTA",J8)))</formula>
    </cfRule>
    <cfRule type="containsText" dxfId="60" priority="8" operator="containsText" text="MODERADA">
      <formula>NOT(ISERROR(SEARCH("MODERADA",J8)))</formula>
    </cfRule>
    <cfRule type="containsText" dxfId="59" priority="9" operator="containsText" text="BAJA">
      <formula>NOT(ISERROR(SEARCH("BAJA",J8)))</formula>
    </cfRule>
  </conditionalFormatting>
  <conditionalFormatting sqref="L8">
    <cfRule type="containsText" dxfId="58" priority="5" operator="containsText" text="ACEPTABLE">
      <formula>NOT(ISERROR(SEARCH("ACEPTABLE",L8)))</formula>
    </cfRule>
  </conditionalFormatting>
  <conditionalFormatting sqref="K8">
    <cfRule type="containsText" dxfId="57" priority="1" operator="containsText" text="EXTREMA">
      <formula>NOT(ISERROR(SEARCH("EXTREMA",#REF!)))</formula>
    </cfRule>
    <cfRule type="containsText" dxfId="56" priority="2" operator="containsText" text="ALTA">
      <formula>NOT(ISERROR(SEARCH("ALTA",#REF!)))</formula>
    </cfRule>
    <cfRule type="containsText" dxfId="55" priority="3" operator="containsText" text="MODERADA">
      <formula>NOT(ISERROR(SEARCH("MODERADA",#REF!)))</formula>
    </cfRule>
    <cfRule type="containsText" dxfId="54" priority="4" operator="containsText" text="BAJA">
      <formula>NOT(ISERROR(SEARCH("BAJA",#REF!)))</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30734" r:id="rId4">
          <objectPr defaultSize="0" r:id="rId5">
            <anchor moveWithCells="1">
              <from>
                <xdr:col>22</xdr:col>
                <xdr:colOff>200025</xdr:colOff>
                <xdr:row>7</xdr:row>
                <xdr:rowOff>733425</xdr:rowOff>
              </from>
              <to>
                <xdr:col>22</xdr:col>
                <xdr:colOff>1114425</xdr:colOff>
                <xdr:row>7</xdr:row>
                <xdr:rowOff>1419225</xdr:rowOff>
              </to>
            </anchor>
          </objectPr>
        </oleObject>
      </mc:Choice>
      <mc:Fallback>
        <oleObject progId="Acrobat Document" dvAspect="DVASPECT_ICON" shapeId="3073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6"/>
  <sheetViews>
    <sheetView topLeftCell="N10" zoomScale="90" zoomScaleNormal="90" workbookViewId="0">
      <selection activeCell="Y8" sqref="Y8:Y12"/>
    </sheetView>
  </sheetViews>
  <sheetFormatPr baseColWidth="10" defaultRowHeight="15" x14ac:dyDescent="0.25"/>
  <cols>
    <col min="2" max="2" width="17.7109375" customWidth="1"/>
    <col min="3" max="3" width="15.42578125" customWidth="1"/>
    <col min="4" max="4" width="13.42578125" customWidth="1"/>
    <col min="5" max="5" width="14.7109375" customWidth="1"/>
    <col min="6" max="6" width="15" customWidth="1"/>
    <col min="7" max="7" width="14.28515625" customWidth="1"/>
    <col min="9" max="9" width="11.28515625" customWidth="1"/>
    <col min="10" max="10" width="14.28515625" customWidth="1"/>
    <col min="11" max="11" width="24.42578125" customWidth="1"/>
    <col min="15" max="15" width="12.140625" customWidth="1"/>
    <col min="16" max="16" width="19.42578125" customWidth="1"/>
    <col min="18" max="18" width="16.42578125" customWidth="1"/>
    <col min="20" max="21" width="13.85546875" customWidth="1"/>
    <col min="22" max="22" width="12.5703125" customWidth="1"/>
    <col min="23" max="23" width="19.140625" customWidth="1"/>
    <col min="24" max="24" width="16" customWidth="1"/>
    <col min="25" max="25" width="34.7109375" customWidth="1"/>
    <col min="26" max="26" width="21.140625" customWidth="1"/>
  </cols>
  <sheetData>
    <row r="1" spans="1:26" ht="45.75" customHeight="1" x14ac:dyDescent="0.25">
      <c r="A1" s="256"/>
      <c r="B1" s="257"/>
      <c r="C1" s="258"/>
      <c r="D1" s="259" t="s">
        <v>69</v>
      </c>
      <c r="E1" s="260"/>
      <c r="F1" s="260"/>
      <c r="G1" s="260"/>
      <c r="H1" s="260"/>
      <c r="I1" s="260"/>
      <c r="J1" s="260"/>
      <c r="K1" s="260"/>
      <c r="L1" s="260"/>
      <c r="M1" s="260"/>
      <c r="N1" s="260"/>
      <c r="O1" s="260"/>
      <c r="P1" s="260"/>
      <c r="Q1" s="260"/>
      <c r="R1" s="260"/>
      <c r="S1" s="260"/>
      <c r="T1" s="260"/>
      <c r="U1" s="260"/>
      <c r="V1" s="261"/>
    </row>
    <row r="2" spans="1:26" ht="18.75" customHeight="1" x14ac:dyDescent="0.25">
      <c r="A2" s="262" t="s">
        <v>36</v>
      </c>
      <c r="B2" s="263"/>
      <c r="C2" s="264"/>
      <c r="D2" s="265" t="s">
        <v>75</v>
      </c>
      <c r="E2" s="266"/>
      <c r="F2" s="267"/>
      <c r="G2" s="58"/>
      <c r="H2" s="265" t="s">
        <v>82</v>
      </c>
      <c r="I2" s="266"/>
      <c r="J2" s="266"/>
      <c r="K2" s="266"/>
      <c r="L2" s="266"/>
      <c r="M2" s="266"/>
      <c r="N2" s="266"/>
      <c r="O2" s="267"/>
      <c r="P2" s="265" t="s">
        <v>37</v>
      </c>
      <c r="Q2" s="266"/>
      <c r="R2" s="266"/>
      <c r="S2" s="266"/>
      <c r="T2" s="266"/>
      <c r="U2" s="266"/>
      <c r="V2" s="267"/>
    </row>
    <row r="3" spans="1:26" ht="18.75" customHeight="1" x14ac:dyDescent="0.25">
      <c r="A3" s="243" t="s">
        <v>50</v>
      </c>
      <c r="B3" s="244"/>
      <c r="C3" s="245"/>
      <c r="D3" s="246" t="s">
        <v>105</v>
      </c>
      <c r="E3" s="244"/>
      <c r="F3" s="244"/>
      <c r="G3" s="244"/>
      <c r="H3" s="244"/>
      <c r="I3" s="244"/>
      <c r="J3" s="244"/>
      <c r="K3" s="244"/>
      <c r="L3" s="244"/>
      <c r="M3" s="244"/>
      <c r="N3" s="244"/>
      <c r="O3" s="244"/>
      <c r="P3" s="245"/>
      <c r="Q3" s="59"/>
      <c r="R3" s="59"/>
      <c r="S3" s="59"/>
      <c r="T3" s="59"/>
      <c r="U3" s="59"/>
      <c r="V3" s="59"/>
    </row>
    <row r="4" spans="1:26" ht="32.25" customHeight="1" thickBot="1" x14ac:dyDescent="0.3">
      <c r="A4" s="247" t="s">
        <v>51</v>
      </c>
      <c r="B4" s="248"/>
      <c r="C4" s="249"/>
      <c r="D4" s="250" t="s">
        <v>106</v>
      </c>
      <c r="E4" s="251"/>
      <c r="F4" s="251"/>
      <c r="G4" s="251"/>
      <c r="H4" s="251"/>
      <c r="I4" s="251"/>
      <c r="J4" s="251"/>
      <c r="K4" s="251"/>
      <c r="L4" s="251"/>
      <c r="M4" s="251"/>
      <c r="N4" s="251"/>
      <c r="O4" s="251"/>
      <c r="P4" s="251"/>
      <c r="Q4" s="251"/>
      <c r="R4" s="251"/>
      <c r="S4" s="251"/>
      <c r="T4" s="251"/>
      <c r="U4" s="251"/>
      <c r="V4" s="252"/>
    </row>
    <row r="5" spans="1:26" ht="21" customHeight="1" thickBot="1" x14ac:dyDescent="0.3">
      <c r="A5" s="60"/>
      <c r="B5" s="61"/>
      <c r="C5" s="61"/>
      <c r="D5" s="62"/>
      <c r="E5" s="62"/>
      <c r="F5" s="62"/>
      <c r="G5" s="63"/>
      <c r="H5" s="253" t="s">
        <v>55</v>
      </c>
      <c r="I5" s="254"/>
      <c r="J5" s="255"/>
      <c r="K5" s="64"/>
      <c r="L5" s="253" t="s">
        <v>57</v>
      </c>
      <c r="M5" s="254"/>
      <c r="N5" s="255"/>
      <c r="O5" s="62"/>
      <c r="P5" s="63"/>
      <c r="Q5" s="65"/>
      <c r="R5" s="65"/>
      <c r="S5" s="65"/>
      <c r="T5" s="65"/>
      <c r="U5" s="65"/>
      <c r="V5" s="65"/>
    </row>
    <row r="6" spans="1:26" ht="33.75" x14ac:dyDescent="0.25">
      <c r="A6" s="239" t="s">
        <v>30</v>
      </c>
      <c r="B6" s="188" t="s">
        <v>67</v>
      </c>
      <c r="C6" s="188" t="s">
        <v>31</v>
      </c>
      <c r="D6" s="241" t="s">
        <v>38</v>
      </c>
      <c r="E6" s="242"/>
      <c r="F6" s="188" t="s">
        <v>68</v>
      </c>
      <c r="G6" s="188" t="s">
        <v>71</v>
      </c>
      <c r="H6" s="188" t="s">
        <v>34</v>
      </c>
      <c r="I6" s="188" t="s">
        <v>35</v>
      </c>
      <c r="J6" s="188" t="s">
        <v>61</v>
      </c>
      <c r="K6" s="188" t="s">
        <v>56</v>
      </c>
      <c r="L6" s="188" t="s">
        <v>34</v>
      </c>
      <c r="M6" s="188" t="s">
        <v>35</v>
      </c>
      <c r="N6" s="188" t="s">
        <v>62</v>
      </c>
      <c r="O6" s="188" t="s">
        <v>70</v>
      </c>
      <c r="P6" s="188" t="s">
        <v>158</v>
      </c>
      <c r="Q6" s="175" t="s">
        <v>66</v>
      </c>
      <c r="R6" s="188" t="s">
        <v>58</v>
      </c>
      <c r="S6" s="188" t="s">
        <v>59</v>
      </c>
      <c r="T6" s="188" t="s">
        <v>64</v>
      </c>
      <c r="U6" s="188" t="s">
        <v>112</v>
      </c>
      <c r="V6" s="188" t="s">
        <v>113</v>
      </c>
      <c r="W6" s="234" t="s">
        <v>72</v>
      </c>
      <c r="X6" s="235"/>
      <c r="Y6" s="37" t="s">
        <v>76</v>
      </c>
      <c r="Z6" s="38" t="s">
        <v>77</v>
      </c>
    </row>
    <row r="7" spans="1:26" ht="64.5" customHeight="1" thickBot="1" x14ac:dyDescent="0.3">
      <c r="A7" s="240"/>
      <c r="B7" s="212"/>
      <c r="C7" s="212"/>
      <c r="D7" s="48" t="s">
        <v>33</v>
      </c>
      <c r="E7" s="48" t="s">
        <v>32</v>
      </c>
      <c r="F7" s="212"/>
      <c r="G7" s="212"/>
      <c r="H7" s="212"/>
      <c r="I7" s="212"/>
      <c r="J7" s="212"/>
      <c r="K7" s="212"/>
      <c r="L7" s="212"/>
      <c r="M7" s="212"/>
      <c r="N7" s="212"/>
      <c r="O7" s="212"/>
      <c r="P7" s="189"/>
      <c r="Q7" s="189"/>
      <c r="R7" s="189"/>
      <c r="S7" s="189"/>
      <c r="T7" s="189"/>
      <c r="U7" s="209"/>
      <c r="V7" s="189"/>
      <c r="W7" s="36" t="s">
        <v>73</v>
      </c>
      <c r="X7" s="36" t="s">
        <v>60</v>
      </c>
      <c r="Y7" s="36" t="s">
        <v>81</v>
      </c>
      <c r="Z7" s="36" t="s">
        <v>74</v>
      </c>
    </row>
    <row r="8" spans="1:26" ht="54" customHeight="1" x14ac:dyDescent="0.25">
      <c r="A8" s="236">
        <v>1</v>
      </c>
      <c r="B8" s="222" t="s">
        <v>187</v>
      </c>
      <c r="C8" s="222" t="s">
        <v>107</v>
      </c>
      <c r="D8" s="226" t="s">
        <v>10</v>
      </c>
      <c r="E8" s="222" t="s">
        <v>108</v>
      </c>
      <c r="F8" s="222" t="s">
        <v>109</v>
      </c>
      <c r="G8" s="222" t="s">
        <v>110</v>
      </c>
      <c r="H8" s="222">
        <v>3</v>
      </c>
      <c r="I8" s="222">
        <v>5</v>
      </c>
      <c r="J8" s="224" t="str">
        <f>IF(H8*I8=5,[1]CALIFICACION!$C$12,IF(H8*I8=10,[1]CALIFICACION!$C$11,IF(H8*I8=15,[1]CALIFICACION!$C$10,IF(H8*I8=20,[1]CALIFICACION!$D$11,IF(H8*I8=30,[1]CALIFICACION!$D$10,IF(H8*I8=40,[1]CALIFICACION!$E$11,IF(H8*I8=60,[1]CALIFICACION!$E$10)))))))</f>
        <v>15- Zona de Riesgo MODERADA</v>
      </c>
      <c r="K8" s="224" t="s">
        <v>240</v>
      </c>
      <c r="L8" s="226">
        <v>2</v>
      </c>
      <c r="M8" s="222">
        <v>5</v>
      </c>
      <c r="N8" s="224" t="str">
        <f>IF(L8*M8=5,[1]CALIFICACION!$C$12,IF(L8*M8=10,[1]CALIFICACION!$C$11,IF(L8*M8=15,[1]CALIFICACION!$C$10,IF(L8*M8=20,[3]CALIFICACION!$D$11,IF(L8*M8=30,[1]CALIFICACION!$D$10,IF(L8*M8=40,[1]CALIFICACION!$E$11,IF(L8*M8=60,[1]CALIFICACION!$E$10)))))))</f>
        <v>10- Zona de Riesgo BAJA</v>
      </c>
      <c r="O8" s="222" t="s">
        <v>18</v>
      </c>
      <c r="P8" s="229" t="s">
        <v>225</v>
      </c>
      <c r="Q8" s="232" t="s">
        <v>189</v>
      </c>
      <c r="R8" s="187" t="s">
        <v>178</v>
      </c>
      <c r="S8" s="190" t="s">
        <v>111</v>
      </c>
      <c r="T8" s="158">
        <v>45047</v>
      </c>
      <c r="U8" s="216">
        <v>45169</v>
      </c>
      <c r="V8" s="220" t="s">
        <v>241</v>
      </c>
      <c r="W8" s="150" t="s">
        <v>245</v>
      </c>
      <c r="X8" s="187" t="s">
        <v>177</v>
      </c>
      <c r="Y8" s="228" t="s">
        <v>254</v>
      </c>
      <c r="Z8" s="162"/>
    </row>
    <row r="9" spans="1:26" ht="61.5" customHeight="1" x14ac:dyDescent="0.25">
      <c r="A9" s="237"/>
      <c r="B9" s="187"/>
      <c r="C9" s="187"/>
      <c r="D9" s="190"/>
      <c r="E9" s="187"/>
      <c r="F9" s="187"/>
      <c r="G9" s="187"/>
      <c r="H9" s="187"/>
      <c r="I9" s="187"/>
      <c r="J9" s="202"/>
      <c r="K9" s="202"/>
      <c r="L9" s="190"/>
      <c r="M9" s="187"/>
      <c r="N9" s="202"/>
      <c r="O9" s="187"/>
      <c r="P9" s="230" t="s">
        <v>163</v>
      </c>
      <c r="Q9" s="232" t="s">
        <v>164</v>
      </c>
      <c r="R9" s="187" t="s">
        <v>165</v>
      </c>
      <c r="S9" s="190" t="s">
        <v>111</v>
      </c>
      <c r="T9" s="219"/>
      <c r="U9" s="217"/>
      <c r="V9" s="221"/>
      <c r="W9" s="187" t="s">
        <v>166</v>
      </c>
      <c r="X9" s="187" t="s">
        <v>167</v>
      </c>
      <c r="Y9" s="228"/>
      <c r="Z9" s="190"/>
    </row>
    <row r="10" spans="1:26" ht="72.75" customHeight="1" x14ac:dyDescent="0.25">
      <c r="A10" s="237"/>
      <c r="B10" s="187"/>
      <c r="C10" s="187"/>
      <c r="D10" s="190"/>
      <c r="E10" s="187"/>
      <c r="F10" s="187"/>
      <c r="G10" s="187"/>
      <c r="H10" s="187"/>
      <c r="I10" s="187"/>
      <c r="J10" s="202"/>
      <c r="K10" s="202"/>
      <c r="L10" s="190"/>
      <c r="M10" s="187"/>
      <c r="N10" s="202"/>
      <c r="O10" s="187"/>
      <c r="P10" s="230" t="s">
        <v>163</v>
      </c>
      <c r="Q10" s="232" t="s">
        <v>164</v>
      </c>
      <c r="R10" s="187" t="s">
        <v>165</v>
      </c>
      <c r="S10" s="190" t="s">
        <v>111</v>
      </c>
      <c r="T10" s="219"/>
      <c r="U10" s="217"/>
      <c r="V10" s="221"/>
      <c r="W10" s="187" t="s">
        <v>166</v>
      </c>
      <c r="X10" s="187" t="s">
        <v>167</v>
      </c>
      <c r="Y10" s="228"/>
      <c r="Z10" s="190"/>
    </row>
    <row r="11" spans="1:26" ht="69.75" customHeight="1" x14ac:dyDescent="0.25">
      <c r="A11" s="237"/>
      <c r="B11" s="187"/>
      <c r="C11" s="187"/>
      <c r="D11" s="190"/>
      <c r="E11" s="187"/>
      <c r="F11" s="187"/>
      <c r="G11" s="187"/>
      <c r="H11" s="187"/>
      <c r="I11" s="187"/>
      <c r="J11" s="202"/>
      <c r="K11" s="202"/>
      <c r="L11" s="190"/>
      <c r="M11" s="187"/>
      <c r="N11" s="202"/>
      <c r="O11" s="187"/>
      <c r="P11" s="230" t="s">
        <v>163</v>
      </c>
      <c r="Q11" s="232" t="s">
        <v>164</v>
      </c>
      <c r="R11" s="187" t="s">
        <v>165</v>
      </c>
      <c r="S11" s="190" t="s">
        <v>111</v>
      </c>
      <c r="T11" s="219"/>
      <c r="U11" s="217"/>
      <c r="V11" s="221"/>
      <c r="W11" s="187" t="s">
        <v>166</v>
      </c>
      <c r="X11" s="187" t="s">
        <v>167</v>
      </c>
      <c r="Y11" s="228"/>
      <c r="Z11" s="190"/>
    </row>
    <row r="12" spans="1:26" ht="178.5" customHeight="1" thickBot="1" x14ac:dyDescent="0.3">
      <c r="A12" s="238"/>
      <c r="B12" s="223"/>
      <c r="C12" s="223"/>
      <c r="D12" s="227"/>
      <c r="E12" s="223"/>
      <c r="F12" s="223"/>
      <c r="G12" s="223"/>
      <c r="H12" s="223"/>
      <c r="I12" s="223"/>
      <c r="J12" s="225"/>
      <c r="K12" s="225"/>
      <c r="L12" s="227"/>
      <c r="M12" s="223"/>
      <c r="N12" s="225"/>
      <c r="O12" s="223"/>
      <c r="P12" s="231" t="s">
        <v>163</v>
      </c>
      <c r="Q12" s="233" t="s">
        <v>164</v>
      </c>
      <c r="R12" s="151" t="s">
        <v>165</v>
      </c>
      <c r="S12" s="163" t="s">
        <v>111</v>
      </c>
      <c r="T12" s="159"/>
      <c r="U12" s="218"/>
      <c r="V12" s="221"/>
      <c r="W12" s="151" t="s">
        <v>166</v>
      </c>
      <c r="X12" s="151" t="s">
        <v>167</v>
      </c>
      <c r="Y12" s="228"/>
      <c r="Z12" s="163"/>
    </row>
    <row r="14" spans="1:26" x14ac:dyDescent="0.25">
      <c r="C14" s="66"/>
      <c r="D14" s="66"/>
      <c r="E14" s="66"/>
      <c r="F14" s="66"/>
    </row>
    <row r="15" spans="1:26" x14ac:dyDescent="0.25">
      <c r="C15" s="215" t="s">
        <v>190</v>
      </c>
      <c r="D15" s="215"/>
      <c r="E15" s="215"/>
      <c r="F15" s="215"/>
      <c r="G15" s="34"/>
      <c r="P15" s="149" t="s">
        <v>52</v>
      </c>
      <c r="Q15" s="149"/>
      <c r="R15" s="149"/>
      <c r="S15" s="149"/>
      <c r="T15" s="149"/>
      <c r="U15" s="149"/>
      <c r="V15" s="149"/>
    </row>
    <row r="16" spans="1:26" x14ac:dyDescent="0.25">
      <c r="C16" s="215" t="s">
        <v>192</v>
      </c>
      <c r="D16" s="215"/>
      <c r="E16" s="215"/>
      <c r="F16" s="215"/>
      <c r="G16" s="34"/>
      <c r="P16" s="149" t="s">
        <v>114</v>
      </c>
      <c r="Q16" s="149"/>
      <c r="R16" s="149"/>
      <c r="S16" s="149"/>
      <c r="T16" s="149"/>
      <c r="U16" s="149"/>
      <c r="V16" s="149"/>
    </row>
  </sheetData>
  <mergeCells count="64">
    <mergeCell ref="A1:C1"/>
    <mergeCell ref="D1:V1"/>
    <mergeCell ref="A2:C2"/>
    <mergeCell ref="D2:F2"/>
    <mergeCell ref="H2:O2"/>
    <mergeCell ref="P2:V2"/>
    <mergeCell ref="A3:C3"/>
    <mergeCell ref="D3:P3"/>
    <mergeCell ref="A4:C4"/>
    <mergeCell ref="D4:V4"/>
    <mergeCell ref="H5:J5"/>
    <mergeCell ref="L5:N5"/>
    <mergeCell ref="J6:J7"/>
    <mergeCell ref="K6:K7"/>
    <mergeCell ref="L6:L7"/>
    <mergeCell ref="M6:M7"/>
    <mergeCell ref="A6:A7"/>
    <mergeCell ref="B6:B7"/>
    <mergeCell ref="C6:C7"/>
    <mergeCell ref="D6:E6"/>
    <mergeCell ref="F6:F7"/>
    <mergeCell ref="G6:G7"/>
    <mergeCell ref="W6:X6"/>
    <mergeCell ref="A8:A12"/>
    <mergeCell ref="B8:B12"/>
    <mergeCell ref="C8:C12"/>
    <mergeCell ref="D8:D12"/>
    <mergeCell ref="E8:E12"/>
    <mergeCell ref="F8:F12"/>
    <mergeCell ref="G8:G12"/>
    <mergeCell ref="N6:N7"/>
    <mergeCell ref="O6:O7"/>
    <mergeCell ref="P6:P7"/>
    <mergeCell ref="Q6:Q7"/>
    <mergeCell ref="R6:R7"/>
    <mergeCell ref="S6:S7"/>
    <mergeCell ref="H6:H7"/>
    <mergeCell ref="I6:I7"/>
    <mergeCell ref="W8:W12"/>
    <mergeCell ref="X8:X12"/>
    <mergeCell ref="Y8:Y12"/>
    <mergeCell ref="Z8:Z12"/>
    <mergeCell ref="N8:N12"/>
    <mergeCell ref="O8:O12"/>
    <mergeCell ref="P8:P12"/>
    <mergeCell ref="Q8:Q12"/>
    <mergeCell ref="R8:R12"/>
    <mergeCell ref="S8:S12"/>
    <mergeCell ref="C15:F15"/>
    <mergeCell ref="P15:V15"/>
    <mergeCell ref="C16:F16"/>
    <mergeCell ref="P16:V16"/>
    <mergeCell ref="U6:U7"/>
    <mergeCell ref="U8:U12"/>
    <mergeCell ref="T8:T12"/>
    <mergeCell ref="V8:V12"/>
    <mergeCell ref="H8:H12"/>
    <mergeCell ref="I8:I12"/>
    <mergeCell ref="J8:J12"/>
    <mergeCell ref="K8:K12"/>
    <mergeCell ref="L8:L12"/>
    <mergeCell ref="M8:M12"/>
    <mergeCell ref="T6:T7"/>
    <mergeCell ref="V6:V7"/>
  </mergeCells>
  <conditionalFormatting sqref="J8 N8">
    <cfRule type="containsText" dxfId="53" priority="5" operator="containsText" text="EXTREMA">
      <formula>NOT(ISERROR(SEARCH("EXTREMA",J8)))</formula>
    </cfRule>
    <cfRule type="containsText" dxfId="52" priority="6" operator="containsText" text="ALTA">
      <formula>NOT(ISERROR(SEARCH("ALTA",J8)))</formula>
    </cfRule>
    <cfRule type="containsText" dxfId="51" priority="7" operator="containsText" text="MODERADA">
      <formula>NOT(ISERROR(SEARCH("MODERADA",J8)))</formula>
    </cfRule>
    <cfRule type="containsText" dxfId="50" priority="8" operator="containsText" text="BAJA">
      <formula>NOT(ISERROR(SEARCH("BAJA",J8)))</formula>
    </cfRule>
  </conditionalFormatting>
  <conditionalFormatting sqref="H8 L8">
    <cfRule type="containsText" dxfId="49" priority="9" operator="containsText" text="ACEPTABLE">
      <formula>NOT(ISERROR(SEARCH("ACEPTABLE",H8)))</formula>
    </cfRule>
  </conditionalFormatting>
  <conditionalFormatting sqref="K8">
    <cfRule type="containsText" dxfId="48" priority="1" operator="containsText" text="EXTREMA">
      <formula>NOT(ISERROR(SEARCH("EXTREMA",K8)))</formula>
    </cfRule>
    <cfRule type="containsText" dxfId="47" priority="2" operator="containsText" text="ALTA">
      <formula>NOT(ISERROR(SEARCH("ALTA",K8)))</formula>
    </cfRule>
    <cfRule type="containsText" dxfId="46" priority="3" operator="containsText" text="MODERADA">
      <formula>NOT(ISERROR(SEARCH("MODERADA",K8)))</formula>
    </cfRule>
    <cfRule type="containsText" dxfId="45" priority="4" operator="containsText" text="BAJA">
      <formula>NOT(ISERROR(SEARCH("BAJA",K8)))</formula>
    </cfRule>
  </conditionalFormatting>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
  <sheetViews>
    <sheetView topLeftCell="Q9" zoomScaleNormal="100" workbookViewId="0">
      <selection activeCell="Y9" sqref="Y9"/>
    </sheetView>
  </sheetViews>
  <sheetFormatPr baseColWidth="10" defaultRowHeight="15" x14ac:dyDescent="0.25"/>
  <cols>
    <col min="2" max="2" width="14.5703125" customWidth="1"/>
    <col min="3" max="3" width="14.42578125" customWidth="1"/>
    <col min="5" max="5" width="14.28515625" customWidth="1"/>
    <col min="6" max="6" width="13.140625" customWidth="1"/>
    <col min="11" max="11" width="25.5703125" customWidth="1"/>
    <col min="16" max="16" width="24.7109375" customWidth="1"/>
    <col min="18" max="18" width="15.42578125" customWidth="1"/>
    <col min="20" max="20" width="15.140625" customWidth="1"/>
    <col min="21" max="22" width="14.85546875" customWidth="1"/>
    <col min="23" max="23" width="30.85546875" customWidth="1"/>
    <col min="24" max="24" width="27.5703125" customWidth="1"/>
    <col min="25" max="25" width="25.5703125" customWidth="1"/>
    <col min="26" max="26" width="14.28515625" customWidth="1"/>
  </cols>
  <sheetData>
    <row r="1" spans="1:26" ht="43.5" customHeight="1" x14ac:dyDescent="0.25">
      <c r="A1" s="139"/>
      <c r="B1" s="169"/>
      <c r="C1" s="169"/>
      <c r="D1" s="170" t="s">
        <v>69</v>
      </c>
      <c r="E1" s="171"/>
      <c r="F1" s="171"/>
      <c r="G1" s="171"/>
      <c r="H1" s="171"/>
      <c r="I1" s="171"/>
      <c r="J1" s="171"/>
      <c r="K1" s="171"/>
      <c r="L1" s="171"/>
      <c r="M1" s="171"/>
      <c r="N1" s="171"/>
      <c r="O1" s="171"/>
      <c r="P1" s="171"/>
      <c r="Q1" s="171"/>
      <c r="R1" s="171"/>
      <c r="S1" s="171"/>
      <c r="T1" s="171"/>
      <c r="U1" s="171"/>
      <c r="V1" s="83"/>
    </row>
    <row r="2" spans="1:26" x14ac:dyDescent="0.25">
      <c r="A2" s="172" t="s">
        <v>36</v>
      </c>
      <c r="B2" s="173"/>
      <c r="C2" s="173"/>
      <c r="D2" s="165" t="s">
        <v>75</v>
      </c>
      <c r="E2" s="165"/>
      <c r="F2" s="165"/>
      <c r="G2" s="78"/>
      <c r="H2" s="165" t="s">
        <v>90</v>
      </c>
      <c r="I2" s="165"/>
      <c r="J2" s="165"/>
      <c r="K2" s="165"/>
      <c r="L2" s="165"/>
      <c r="M2" s="165"/>
      <c r="N2" s="165"/>
      <c r="O2" s="165"/>
      <c r="P2" s="165" t="s">
        <v>37</v>
      </c>
      <c r="Q2" s="165"/>
      <c r="R2" s="165"/>
      <c r="S2" s="165"/>
      <c r="T2" s="165"/>
      <c r="U2" s="165"/>
      <c r="V2" s="83"/>
    </row>
    <row r="3" spans="1:26" x14ac:dyDescent="0.25">
      <c r="A3" s="177" t="s">
        <v>50</v>
      </c>
      <c r="B3" s="178"/>
      <c r="C3" s="178"/>
      <c r="D3" s="178" t="s">
        <v>83</v>
      </c>
      <c r="E3" s="178"/>
      <c r="F3" s="178"/>
      <c r="G3" s="178"/>
      <c r="H3" s="178"/>
      <c r="I3" s="178"/>
      <c r="J3" s="178"/>
      <c r="K3" s="178"/>
      <c r="L3" s="178"/>
      <c r="M3" s="178"/>
      <c r="N3" s="178"/>
      <c r="O3" s="178"/>
      <c r="P3" s="178"/>
      <c r="Q3" s="80"/>
      <c r="R3" s="80"/>
      <c r="S3" s="80"/>
      <c r="T3" s="80"/>
      <c r="U3" s="80"/>
      <c r="V3" s="84"/>
    </row>
    <row r="4" spans="1:26" ht="15.75" thickBot="1" x14ac:dyDescent="0.3">
      <c r="A4" s="179" t="s">
        <v>51</v>
      </c>
      <c r="B4" s="180"/>
      <c r="C4" s="180"/>
      <c r="D4" s="269" t="s">
        <v>84</v>
      </c>
      <c r="E4" s="269"/>
      <c r="F4" s="269"/>
      <c r="G4" s="269"/>
      <c r="H4" s="269"/>
      <c r="I4" s="269"/>
      <c r="J4" s="269"/>
      <c r="K4" s="269"/>
      <c r="L4" s="269"/>
      <c r="M4" s="269"/>
      <c r="N4" s="269"/>
      <c r="O4" s="269"/>
      <c r="P4" s="269"/>
      <c r="Q4" s="269"/>
      <c r="R4" s="269"/>
      <c r="S4" s="41"/>
      <c r="T4" s="41"/>
      <c r="U4" s="41"/>
      <c r="V4" s="85"/>
    </row>
    <row r="5" spans="1:26" ht="15.75" thickBot="1" x14ac:dyDescent="0.3">
      <c r="A5" s="28"/>
      <c r="B5" s="29"/>
      <c r="C5" s="29"/>
      <c r="D5" s="30"/>
      <c r="E5" s="30"/>
      <c r="F5" s="30"/>
      <c r="G5" s="32"/>
      <c r="H5" s="270" t="s">
        <v>55</v>
      </c>
      <c r="I5" s="271"/>
      <c r="J5" s="272"/>
      <c r="K5" s="31"/>
      <c r="L5" s="270" t="s">
        <v>57</v>
      </c>
      <c r="M5" s="271"/>
      <c r="N5" s="272"/>
      <c r="O5" s="30"/>
      <c r="P5" s="32"/>
      <c r="Q5" s="33"/>
      <c r="R5" s="33"/>
      <c r="S5" s="33"/>
      <c r="T5" s="33"/>
      <c r="U5" s="33"/>
      <c r="V5" s="33"/>
    </row>
    <row r="6" spans="1:26" ht="56.25" x14ac:dyDescent="0.25">
      <c r="A6" s="184" t="s">
        <v>30</v>
      </c>
      <c r="B6" s="174" t="s">
        <v>67</v>
      </c>
      <c r="C6" s="174" t="s">
        <v>31</v>
      </c>
      <c r="D6" s="186" t="s">
        <v>38</v>
      </c>
      <c r="E6" s="186"/>
      <c r="F6" s="174" t="s">
        <v>68</v>
      </c>
      <c r="G6" s="188" t="s">
        <v>71</v>
      </c>
      <c r="H6" s="174" t="s">
        <v>34</v>
      </c>
      <c r="I6" s="174" t="s">
        <v>35</v>
      </c>
      <c r="J6" s="174" t="s">
        <v>61</v>
      </c>
      <c r="K6" s="188" t="s">
        <v>56</v>
      </c>
      <c r="L6" s="174" t="s">
        <v>34</v>
      </c>
      <c r="M6" s="174" t="s">
        <v>35</v>
      </c>
      <c r="N6" s="174" t="s">
        <v>62</v>
      </c>
      <c r="O6" s="174" t="s">
        <v>70</v>
      </c>
      <c r="P6" s="174" t="s">
        <v>63</v>
      </c>
      <c r="Q6" s="176" t="s">
        <v>66</v>
      </c>
      <c r="R6" s="176" t="s">
        <v>58</v>
      </c>
      <c r="S6" s="188" t="s">
        <v>59</v>
      </c>
      <c r="T6" s="188" t="s">
        <v>64</v>
      </c>
      <c r="U6" s="191" t="s">
        <v>65</v>
      </c>
      <c r="V6" s="278" t="s">
        <v>94</v>
      </c>
      <c r="W6" s="273" t="s">
        <v>72</v>
      </c>
      <c r="X6" s="274"/>
      <c r="Y6" s="37" t="s">
        <v>76</v>
      </c>
      <c r="Z6" s="38" t="s">
        <v>77</v>
      </c>
    </row>
    <row r="7" spans="1:26" ht="23.25" thickBot="1" x14ac:dyDescent="0.3">
      <c r="A7" s="213"/>
      <c r="B7" s="211"/>
      <c r="C7" s="211"/>
      <c r="D7" s="82" t="s">
        <v>33</v>
      </c>
      <c r="E7" s="79" t="s">
        <v>32</v>
      </c>
      <c r="F7" s="175"/>
      <c r="G7" s="189"/>
      <c r="H7" s="175"/>
      <c r="I7" s="211"/>
      <c r="J7" s="211"/>
      <c r="K7" s="189"/>
      <c r="L7" s="175"/>
      <c r="M7" s="211"/>
      <c r="N7" s="211"/>
      <c r="O7" s="175"/>
      <c r="P7" s="175"/>
      <c r="Q7" s="175"/>
      <c r="R7" s="175"/>
      <c r="S7" s="189"/>
      <c r="T7" s="212"/>
      <c r="U7" s="275"/>
      <c r="V7" s="278"/>
      <c r="W7" s="42" t="s">
        <v>73</v>
      </c>
      <c r="X7" s="42" t="s">
        <v>60</v>
      </c>
      <c r="Y7" s="36" t="s">
        <v>81</v>
      </c>
      <c r="Z7" s="36" t="s">
        <v>74</v>
      </c>
    </row>
    <row r="8" spans="1:26" ht="311.25" customHeight="1" thickBot="1" x14ac:dyDescent="0.3">
      <c r="A8" s="276">
        <v>1</v>
      </c>
      <c r="B8" s="222" t="s">
        <v>185</v>
      </c>
      <c r="C8" s="222" t="s">
        <v>168</v>
      </c>
      <c r="D8" s="222" t="s">
        <v>10</v>
      </c>
      <c r="E8" s="124" t="s">
        <v>87</v>
      </c>
      <c r="F8" s="124" t="s">
        <v>85</v>
      </c>
      <c r="G8" s="124" t="s">
        <v>14</v>
      </c>
      <c r="H8" s="96">
        <v>2</v>
      </c>
      <c r="I8" s="97">
        <v>20</v>
      </c>
      <c r="J8" s="97" t="str">
        <f>IF(H8*I8=5,[1]CALIFICACION!$C$12,IF(H8*I8=10,[1]CALIFICACION!$C$11,IF(H8*I8=15,[1]CALIFICACION!$C$10,IF(H8*I8=20,[1]CALIFICACION!$D$11,IF(H8*I8=30,[1]CALIFICACION!$D$10,IF(H8*I8=40,[1]CALIFICACION!$E$11,IF(H8*I8=60,[1]CALIFICACION!$E$10)))))))</f>
        <v>40- Zona de Riesgo ALTA</v>
      </c>
      <c r="K8" s="96" t="s">
        <v>226</v>
      </c>
      <c r="L8" s="96">
        <v>1</v>
      </c>
      <c r="M8" s="97">
        <v>10</v>
      </c>
      <c r="N8" s="97" t="str">
        <f>IF(L8*M8=5,[1]CALIFICACION!$C$12,IF(L8*M8=10,[1]CALIFICACION!$C$11,IF(L8*M8=15,[1]CALIFICACION!$C$10,IF(L8*M8=20,[1]CALIFICACION!$D$11,IF(L8*M8=30,[1]CALIFICACION!$D$10,IF(L8*M8=40,[1]CALIFICACION!$E$11,IF(L8*M8=60,[1]CALIFICACION!$E$10)))))))</f>
        <v>10- Zona de Riesgo BAJA</v>
      </c>
      <c r="O8" s="96" t="s">
        <v>18</v>
      </c>
      <c r="P8" s="125" t="s">
        <v>228</v>
      </c>
      <c r="Q8" s="103">
        <v>1</v>
      </c>
      <c r="R8" s="96" t="s">
        <v>173</v>
      </c>
      <c r="S8" s="98" t="s">
        <v>89</v>
      </c>
      <c r="T8" s="134">
        <v>45047</v>
      </c>
      <c r="U8" s="134">
        <v>45169</v>
      </c>
      <c r="V8" s="128"/>
      <c r="W8" s="104" t="s">
        <v>230</v>
      </c>
      <c r="X8" s="87" t="s">
        <v>88</v>
      </c>
      <c r="Y8" s="87" t="s">
        <v>250</v>
      </c>
      <c r="Z8" s="124"/>
    </row>
    <row r="9" spans="1:26" ht="270.75" customHeight="1" thickBot="1" x14ac:dyDescent="0.3">
      <c r="A9" s="277"/>
      <c r="B9" s="223"/>
      <c r="C9" s="223"/>
      <c r="D9" s="223"/>
      <c r="E9" s="124" t="s">
        <v>86</v>
      </c>
      <c r="F9" s="124" t="s">
        <v>85</v>
      </c>
      <c r="G9" s="124" t="s">
        <v>14</v>
      </c>
      <c r="H9" s="96">
        <v>2</v>
      </c>
      <c r="I9" s="96">
        <v>20</v>
      </c>
      <c r="J9" s="97" t="str">
        <f>IF(H9*I9=5,[1]CALIFICACION!$C$12,IF(H9*I9=10,[1]CALIFICACION!$C$11,IF(H9*I9=15,[1]CALIFICACION!$C$10,IF(H9*I9=20,[1]CALIFICACION!$D$11,IF(H9*I9=30,[1]CALIFICACION!$D$10,IF(H9*I9=40,[1]CALIFICACION!$E$11,IF(H9*I9=60,[1]CALIFICACION!$E$10)))))))</f>
        <v>40- Zona de Riesgo ALTA</v>
      </c>
      <c r="K9" s="129" t="s">
        <v>227</v>
      </c>
      <c r="L9" s="96">
        <v>1</v>
      </c>
      <c r="M9" s="96">
        <v>10</v>
      </c>
      <c r="N9" s="96" t="str">
        <f>IF(L9*M9=5,[1]CALIFICACION!$C$12,IF(L9*M9=10,[1]CALIFICACION!$C$11,IF(L9*M9=15,[1]CALIFICACION!$C$10,IF(L9*M9=20,[1]CALIFICACION!$D$11,IF(L9*M9=30,[1]CALIFICACION!$D$10,IF(L9*M9=40,[1]CALIFICACION!$E$11,IF(L9*M9=60,[1]CALIFICACION!$E$10)))))))</f>
        <v>10- Zona de Riesgo BAJA</v>
      </c>
      <c r="O9" s="133" t="s">
        <v>18</v>
      </c>
      <c r="P9" s="102" t="s">
        <v>229</v>
      </c>
      <c r="Q9" s="123">
        <v>1</v>
      </c>
      <c r="R9" s="96" t="s">
        <v>173</v>
      </c>
      <c r="S9" s="98" t="s">
        <v>89</v>
      </c>
      <c r="T9" s="134">
        <v>45047</v>
      </c>
      <c r="U9" s="134">
        <v>45169</v>
      </c>
      <c r="V9" s="96"/>
      <c r="W9" s="104" t="s">
        <v>242</v>
      </c>
      <c r="X9" s="96" t="s">
        <v>88</v>
      </c>
      <c r="Y9" s="87" t="s">
        <v>249</v>
      </c>
      <c r="Z9" s="35"/>
    </row>
    <row r="10" spans="1:26" x14ac:dyDescent="0.25">
      <c r="F10" s="43"/>
      <c r="G10" s="44"/>
      <c r="H10" s="43"/>
    </row>
    <row r="12" spans="1:26" x14ac:dyDescent="0.25">
      <c r="C12" s="268" t="s">
        <v>191</v>
      </c>
      <c r="D12" s="268"/>
      <c r="E12" s="268"/>
      <c r="F12" s="268"/>
      <c r="G12" s="268"/>
      <c r="P12" s="149" t="s">
        <v>52</v>
      </c>
      <c r="Q12" s="149"/>
      <c r="R12" s="149"/>
      <c r="S12" s="149"/>
      <c r="T12" s="149"/>
      <c r="U12" s="149"/>
      <c r="V12" s="81"/>
    </row>
    <row r="13" spans="1:26" x14ac:dyDescent="0.25">
      <c r="C13" s="268" t="s">
        <v>193</v>
      </c>
      <c r="D13" s="268"/>
      <c r="E13" s="268"/>
      <c r="F13" s="268"/>
      <c r="G13" s="268"/>
      <c r="P13" s="149" t="s">
        <v>114</v>
      </c>
      <c r="Q13" s="149"/>
      <c r="R13" s="149"/>
      <c r="S13" s="149"/>
      <c r="T13" s="149"/>
      <c r="U13" s="149"/>
      <c r="V13" s="81"/>
    </row>
    <row r="14" spans="1:26" x14ac:dyDescent="0.25">
      <c r="C14" s="68"/>
      <c r="D14" s="68"/>
      <c r="E14" s="68"/>
      <c r="F14" s="68"/>
      <c r="G14" s="68"/>
    </row>
  </sheetData>
  <mergeCells count="42">
    <mergeCell ref="P12:U12"/>
    <mergeCell ref="P13:U13"/>
    <mergeCell ref="V6:V7"/>
    <mergeCell ref="K6:K7"/>
    <mergeCell ref="L6:L7"/>
    <mergeCell ref="M6:M7"/>
    <mergeCell ref="A8:A9"/>
    <mergeCell ref="B8:B9"/>
    <mergeCell ref="C8:C9"/>
    <mergeCell ref="D8:D9"/>
    <mergeCell ref="N6:N7"/>
    <mergeCell ref="H6:H7"/>
    <mergeCell ref="I6:I7"/>
    <mergeCell ref="J6:J7"/>
    <mergeCell ref="G6:G7"/>
    <mergeCell ref="C6:C7"/>
    <mergeCell ref="D6:E6"/>
    <mergeCell ref="F6:F7"/>
    <mergeCell ref="W6:X6"/>
    <mergeCell ref="T6:T7"/>
    <mergeCell ref="U6:U7"/>
    <mergeCell ref="O6:O7"/>
    <mergeCell ref="P6:P7"/>
    <mergeCell ref="Q6:Q7"/>
    <mergeCell ref="R6:R7"/>
    <mergeCell ref="S6:S7"/>
    <mergeCell ref="C13:G13"/>
    <mergeCell ref="C12:G12"/>
    <mergeCell ref="A1:C1"/>
    <mergeCell ref="D1:U1"/>
    <mergeCell ref="A2:C2"/>
    <mergeCell ref="D2:F2"/>
    <mergeCell ref="H2:O2"/>
    <mergeCell ref="P2:U2"/>
    <mergeCell ref="A3:C3"/>
    <mergeCell ref="D3:P3"/>
    <mergeCell ref="A4:C4"/>
    <mergeCell ref="D4:R4"/>
    <mergeCell ref="H5:J5"/>
    <mergeCell ref="L5:N5"/>
    <mergeCell ref="A6:A7"/>
    <mergeCell ref="B6:B7"/>
  </mergeCells>
  <conditionalFormatting sqref="N8:N9">
    <cfRule type="containsText" dxfId="44" priority="5" operator="containsText" text="EXTREMA">
      <formula>NOT(ISERROR(SEARCH("EXTREMA",N8)))</formula>
    </cfRule>
    <cfRule type="containsText" dxfId="43" priority="6" operator="containsText" text="ALTA">
      <formula>NOT(ISERROR(SEARCH("ALTA",N8)))</formula>
    </cfRule>
    <cfRule type="containsText" dxfId="42" priority="7" operator="containsText" text="MODERADA">
      <formula>NOT(ISERROR(SEARCH("MODERADA",N8)))</formula>
    </cfRule>
    <cfRule type="containsText" dxfId="41" priority="8" operator="containsText" text="BAJA">
      <formula>NOT(ISERROR(SEARCH("BAJA",N8)))</formula>
    </cfRule>
  </conditionalFormatting>
  <conditionalFormatting sqref="H8">
    <cfRule type="containsText" dxfId="40" priority="14" operator="containsText" text="ACEPTABLE">
      <formula>NOT(ISERROR(SEARCH("ACEPTABLE",H8)))</formula>
    </cfRule>
  </conditionalFormatting>
  <conditionalFormatting sqref="J8:J9">
    <cfRule type="containsText" dxfId="39" priority="10" operator="containsText" text="EXTREMA">
      <formula>NOT(ISERROR(SEARCH("EXTREMA",J8)))</formula>
    </cfRule>
    <cfRule type="containsText" dxfId="38" priority="11" operator="containsText" text="ALTA">
      <formula>NOT(ISERROR(SEARCH("ALTA",J8)))</formula>
    </cfRule>
    <cfRule type="containsText" dxfId="37" priority="12" operator="containsText" text="MODERADA">
      <formula>NOT(ISERROR(SEARCH("MODERADA",J8)))</formula>
    </cfRule>
    <cfRule type="containsText" dxfId="36" priority="13" operator="containsText" text="BAJA">
      <formula>NOT(ISERROR(SEARCH("BAJA",J8)))</formula>
    </cfRule>
  </conditionalFormatting>
  <conditionalFormatting sqref="L8">
    <cfRule type="containsText" dxfId="35" priority="9" operator="containsText" text="ACEPTABLE">
      <formula>NOT(ISERROR(SEARCH("ACEPTABLE",L8)))</formula>
    </cfRule>
  </conditionalFormatting>
  <conditionalFormatting sqref="K8">
    <cfRule type="containsText" dxfId="34" priority="1" operator="containsText" text="EXTREMA">
      <formula>NOT(ISERROR(SEARCH("EXTREMA",K8)))</formula>
    </cfRule>
    <cfRule type="containsText" dxfId="33" priority="2" operator="containsText" text="ALTA">
      <formula>NOT(ISERROR(SEARCH("ALTA",K8)))</formula>
    </cfRule>
    <cfRule type="containsText" dxfId="32" priority="3" operator="containsText" text="MODERADA">
      <formula>NOT(ISERROR(SEARCH("MODERADA",K8)))</formula>
    </cfRule>
    <cfRule type="containsText" dxfId="31" priority="4" operator="containsText" text="BAJA">
      <formula>NOT(ISERROR(SEARCH("BAJA",K8)))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Acrobat Document" shapeId="25669" r:id="rId4">
          <objectPr defaultSize="0" autoPict="0" r:id="rId5">
            <anchor moveWithCells="1">
              <from>
                <xdr:col>22</xdr:col>
                <xdr:colOff>514350</xdr:colOff>
                <xdr:row>7</xdr:row>
                <xdr:rowOff>85725</xdr:rowOff>
              </from>
              <to>
                <xdr:col>22</xdr:col>
                <xdr:colOff>1314450</xdr:colOff>
                <xdr:row>7</xdr:row>
                <xdr:rowOff>533400</xdr:rowOff>
              </to>
            </anchor>
          </objectPr>
        </oleObject>
      </mc:Choice>
      <mc:Fallback>
        <oleObject progId="Acrobat Document" shapeId="25669" r:id="rId4"/>
      </mc:Fallback>
    </mc:AlternateContent>
    <mc:AlternateContent xmlns:mc="http://schemas.openxmlformats.org/markup-compatibility/2006">
      <mc:Choice Requires="x14">
        <oleObject progId="Acrobat Document" shapeId="25671" r:id="rId6">
          <objectPr defaultSize="0" autoPict="0" r:id="rId7">
            <anchor moveWithCells="1">
              <from>
                <xdr:col>22</xdr:col>
                <xdr:colOff>504825</xdr:colOff>
                <xdr:row>7</xdr:row>
                <xdr:rowOff>1247775</xdr:rowOff>
              </from>
              <to>
                <xdr:col>22</xdr:col>
                <xdr:colOff>1323975</xdr:colOff>
                <xdr:row>7</xdr:row>
                <xdr:rowOff>1666875</xdr:rowOff>
              </to>
            </anchor>
          </objectPr>
        </oleObject>
      </mc:Choice>
      <mc:Fallback>
        <oleObject progId="Acrobat Document" shapeId="25671" r:id="rId6"/>
      </mc:Fallback>
    </mc:AlternateContent>
    <mc:AlternateContent xmlns:mc="http://schemas.openxmlformats.org/markup-compatibility/2006">
      <mc:Choice Requires="x14">
        <oleObject progId="Acrobat Document" shapeId="25673" r:id="rId8">
          <objectPr defaultSize="0" autoPict="0" r:id="rId9">
            <anchor moveWithCells="1">
              <from>
                <xdr:col>22</xdr:col>
                <xdr:colOff>495300</xdr:colOff>
                <xdr:row>7</xdr:row>
                <xdr:rowOff>2371725</xdr:rowOff>
              </from>
              <to>
                <xdr:col>22</xdr:col>
                <xdr:colOff>1362075</xdr:colOff>
                <xdr:row>7</xdr:row>
                <xdr:rowOff>2828925</xdr:rowOff>
              </to>
            </anchor>
          </objectPr>
        </oleObject>
      </mc:Choice>
      <mc:Fallback>
        <oleObject progId="Acrobat Document" shapeId="25673" r:id="rId8"/>
      </mc:Fallback>
    </mc:AlternateContent>
    <mc:AlternateContent xmlns:mc="http://schemas.openxmlformats.org/markup-compatibility/2006">
      <mc:Choice Requires="x14">
        <oleObject progId="Acrobat Document" shapeId="25675" r:id="rId10">
          <objectPr defaultSize="0" autoPict="0" r:id="rId11">
            <anchor moveWithCells="1">
              <from>
                <xdr:col>22</xdr:col>
                <xdr:colOff>504825</xdr:colOff>
                <xdr:row>7</xdr:row>
                <xdr:rowOff>1743075</xdr:rowOff>
              </from>
              <to>
                <xdr:col>22</xdr:col>
                <xdr:colOff>1390650</xdr:colOff>
                <xdr:row>7</xdr:row>
                <xdr:rowOff>2257425</xdr:rowOff>
              </to>
            </anchor>
          </objectPr>
        </oleObject>
      </mc:Choice>
      <mc:Fallback>
        <oleObject progId="Acrobat Document" shapeId="25675" r:id="rId10"/>
      </mc:Fallback>
    </mc:AlternateContent>
    <mc:AlternateContent xmlns:mc="http://schemas.openxmlformats.org/markup-compatibility/2006">
      <mc:Choice Requires="x14">
        <oleObject progId="Acrobat Document" shapeId="25677" r:id="rId12">
          <objectPr defaultSize="0" autoPict="0" r:id="rId13">
            <anchor moveWithCells="1">
              <from>
                <xdr:col>22</xdr:col>
                <xdr:colOff>495300</xdr:colOff>
                <xdr:row>7</xdr:row>
                <xdr:rowOff>628650</xdr:rowOff>
              </from>
              <to>
                <xdr:col>22</xdr:col>
                <xdr:colOff>1314450</xdr:colOff>
                <xdr:row>7</xdr:row>
                <xdr:rowOff>1152525</xdr:rowOff>
              </to>
            </anchor>
          </objectPr>
        </oleObject>
      </mc:Choice>
      <mc:Fallback>
        <oleObject progId="Acrobat Document" shapeId="25677" r:id="rId12"/>
      </mc:Fallback>
    </mc:AlternateContent>
    <mc:AlternateContent xmlns:mc="http://schemas.openxmlformats.org/markup-compatibility/2006">
      <mc:Choice Requires="x14">
        <oleObject progId="Acrobat Document" shapeId="25678" r:id="rId14">
          <objectPr defaultSize="0" autoPict="0" r:id="rId15">
            <anchor moveWithCells="1">
              <from>
                <xdr:col>22</xdr:col>
                <xdr:colOff>600075</xdr:colOff>
                <xdr:row>8</xdr:row>
                <xdr:rowOff>66675</xdr:rowOff>
              </from>
              <to>
                <xdr:col>22</xdr:col>
                <xdr:colOff>1447800</xdr:colOff>
                <xdr:row>8</xdr:row>
                <xdr:rowOff>790575</xdr:rowOff>
              </to>
            </anchor>
          </objectPr>
        </oleObject>
      </mc:Choice>
      <mc:Fallback>
        <oleObject progId="Acrobat Document" shapeId="25678" r:id="rId14"/>
      </mc:Fallback>
    </mc:AlternateContent>
    <mc:AlternateContent xmlns:mc="http://schemas.openxmlformats.org/markup-compatibility/2006">
      <mc:Choice Requires="x14">
        <oleObject progId="Acrobat Document" shapeId="25680" r:id="rId16">
          <objectPr defaultSize="0" autoPict="0" r:id="rId17">
            <anchor moveWithCells="1">
              <from>
                <xdr:col>22</xdr:col>
                <xdr:colOff>619125</xdr:colOff>
                <xdr:row>8</xdr:row>
                <xdr:rowOff>933450</xdr:rowOff>
              </from>
              <to>
                <xdr:col>22</xdr:col>
                <xdr:colOff>1495425</xdr:colOff>
                <xdr:row>8</xdr:row>
                <xdr:rowOff>1590675</xdr:rowOff>
              </to>
            </anchor>
          </objectPr>
        </oleObject>
      </mc:Choice>
      <mc:Fallback>
        <oleObject progId="Acrobat Document" shapeId="25680" r:id="rId16"/>
      </mc:Fallback>
    </mc:AlternateContent>
    <mc:AlternateContent xmlns:mc="http://schemas.openxmlformats.org/markup-compatibility/2006">
      <mc:Choice Requires="x14">
        <oleObject progId="Acrobat Document" shapeId="25682" r:id="rId18">
          <objectPr defaultSize="0" autoPict="0" r:id="rId19">
            <anchor moveWithCells="1">
              <from>
                <xdr:col>22</xdr:col>
                <xdr:colOff>552450</xdr:colOff>
                <xdr:row>8</xdr:row>
                <xdr:rowOff>1695450</xdr:rowOff>
              </from>
              <to>
                <xdr:col>22</xdr:col>
                <xdr:colOff>1428750</xdr:colOff>
                <xdr:row>8</xdr:row>
                <xdr:rowOff>2295525</xdr:rowOff>
              </to>
            </anchor>
          </objectPr>
        </oleObject>
      </mc:Choice>
      <mc:Fallback>
        <oleObject progId="Acrobat Document" shapeId="25682" r:id="rId1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46</v>
      </c>
    </row>
    <row r="14" spans="2:8" x14ac:dyDescent="0.2">
      <c r="B14" s="12" t="s">
        <v>13</v>
      </c>
      <c r="H14" s="1" t="s">
        <v>47</v>
      </c>
    </row>
    <row r="15" spans="2:8" x14ac:dyDescent="0.2">
      <c r="B15" s="12" t="s">
        <v>14</v>
      </c>
      <c r="E15" s="1" t="s">
        <v>18</v>
      </c>
      <c r="H15" s="1" t="s">
        <v>48</v>
      </c>
    </row>
    <row r="16" spans="2:8" x14ac:dyDescent="0.2">
      <c r="B16" s="12" t="s">
        <v>15</v>
      </c>
      <c r="E16" s="1" t="s">
        <v>19</v>
      </c>
      <c r="H16" s="1" t="s">
        <v>49</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
  <sheetViews>
    <sheetView topLeftCell="O8" zoomScale="90" zoomScaleNormal="90" workbookViewId="0">
      <selection activeCell="Y8" sqref="Y8"/>
    </sheetView>
  </sheetViews>
  <sheetFormatPr baseColWidth="10" defaultRowHeight="15" x14ac:dyDescent="0.25"/>
  <cols>
    <col min="2" max="2" width="16" customWidth="1"/>
    <col min="3" max="3" width="22.42578125" customWidth="1"/>
    <col min="4" max="4" width="13" customWidth="1"/>
    <col min="5" max="5" width="17.85546875" customWidth="1"/>
    <col min="6" max="6" width="15.7109375" customWidth="1"/>
    <col min="7" max="7" width="14.42578125" customWidth="1"/>
    <col min="10" max="10" width="14.7109375" customWidth="1"/>
    <col min="11" max="11" width="19.85546875" customWidth="1"/>
    <col min="14" max="14" width="13" customWidth="1"/>
    <col min="15" max="15" width="16.28515625" customWidth="1"/>
    <col min="16" max="16" width="18.140625" customWidth="1"/>
    <col min="17" max="17" width="14.140625" customWidth="1"/>
    <col min="18" max="18" width="14.7109375" customWidth="1"/>
    <col min="19" max="19" width="14.140625" customWidth="1"/>
    <col min="20" max="20" width="12.85546875" customWidth="1"/>
    <col min="21" max="21" width="13.28515625" customWidth="1"/>
    <col min="22" max="22" width="18.7109375" customWidth="1"/>
    <col min="23" max="23" width="15.5703125" customWidth="1"/>
    <col min="24" max="24" width="14.42578125" customWidth="1"/>
    <col min="25" max="25" width="23.42578125" customWidth="1"/>
    <col min="26" max="26" width="18.5703125" customWidth="1"/>
  </cols>
  <sheetData>
    <row r="1" spans="1:26" ht="55.5" customHeight="1" x14ac:dyDescent="0.25">
      <c r="A1" s="256"/>
      <c r="B1" s="257"/>
      <c r="C1" s="257"/>
      <c r="D1" s="293" t="s">
        <v>69</v>
      </c>
      <c r="E1" s="294"/>
      <c r="F1" s="294"/>
      <c r="G1" s="294"/>
      <c r="H1" s="294"/>
      <c r="I1" s="294"/>
      <c r="J1" s="294"/>
      <c r="K1" s="294"/>
      <c r="L1" s="294"/>
      <c r="M1" s="294"/>
      <c r="N1" s="294"/>
      <c r="O1" s="294"/>
      <c r="P1" s="294"/>
      <c r="Q1" s="294"/>
      <c r="R1" s="294"/>
      <c r="S1" s="294"/>
      <c r="T1" s="294"/>
      <c r="U1" s="294"/>
      <c r="V1" s="295"/>
    </row>
    <row r="2" spans="1:26" ht="22.5" customHeight="1" x14ac:dyDescent="0.25">
      <c r="A2" s="296" t="s">
        <v>36</v>
      </c>
      <c r="B2" s="297"/>
      <c r="C2" s="297"/>
      <c r="D2" s="298" t="s">
        <v>75</v>
      </c>
      <c r="E2" s="299"/>
      <c r="F2" s="300"/>
      <c r="G2" s="46"/>
      <c r="H2" s="298" t="s">
        <v>82</v>
      </c>
      <c r="I2" s="299"/>
      <c r="J2" s="299"/>
      <c r="K2" s="299"/>
      <c r="L2" s="299"/>
      <c r="M2" s="299"/>
      <c r="N2" s="299"/>
      <c r="O2" s="300"/>
      <c r="P2" s="298" t="s">
        <v>37</v>
      </c>
      <c r="Q2" s="299"/>
      <c r="R2" s="299"/>
      <c r="S2" s="299"/>
      <c r="T2" s="299"/>
      <c r="U2" s="299"/>
      <c r="V2" s="300"/>
    </row>
    <row r="3" spans="1:26" ht="21.75" customHeight="1" x14ac:dyDescent="0.25">
      <c r="A3" s="281" t="s">
        <v>50</v>
      </c>
      <c r="B3" s="282"/>
      <c r="C3" s="282"/>
      <c r="D3" s="283" t="s">
        <v>115</v>
      </c>
      <c r="E3" s="282"/>
      <c r="F3" s="282"/>
      <c r="G3" s="282"/>
      <c r="H3" s="282"/>
      <c r="I3" s="282"/>
      <c r="J3" s="282"/>
      <c r="K3" s="282"/>
      <c r="L3" s="282"/>
      <c r="M3" s="282"/>
      <c r="N3" s="282"/>
      <c r="O3" s="282"/>
      <c r="P3" s="284"/>
      <c r="Q3" s="47"/>
      <c r="R3" s="47"/>
      <c r="S3" s="47"/>
      <c r="T3" s="47"/>
      <c r="U3" s="47"/>
      <c r="V3" s="47"/>
    </row>
    <row r="4" spans="1:26" ht="21.75" customHeight="1" thickBot="1" x14ac:dyDescent="0.3">
      <c r="A4" s="285" t="s">
        <v>51</v>
      </c>
      <c r="B4" s="286"/>
      <c r="C4" s="286"/>
      <c r="D4" s="287" t="s">
        <v>116</v>
      </c>
      <c r="E4" s="288"/>
      <c r="F4" s="288"/>
      <c r="G4" s="288"/>
      <c r="H4" s="288"/>
      <c r="I4" s="288"/>
      <c r="J4" s="288"/>
      <c r="K4" s="288"/>
      <c r="L4" s="288"/>
      <c r="M4" s="288"/>
      <c r="N4" s="288"/>
      <c r="O4" s="288"/>
      <c r="P4" s="288"/>
      <c r="Q4" s="288"/>
      <c r="R4" s="288"/>
      <c r="S4" s="288"/>
      <c r="T4" s="288"/>
      <c r="U4" s="288"/>
      <c r="V4" s="289"/>
    </row>
    <row r="5" spans="1:26" ht="24" customHeight="1" thickBot="1" x14ac:dyDescent="0.3">
      <c r="A5" s="28"/>
      <c r="B5" s="69"/>
      <c r="C5" s="29"/>
      <c r="D5" s="30"/>
      <c r="E5" s="30"/>
      <c r="F5" s="30"/>
      <c r="G5" s="32"/>
      <c r="H5" s="290" t="s">
        <v>55</v>
      </c>
      <c r="I5" s="291"/>
      <c r="J5" s="292"/>
      <c r="K5" s="31"/>
      <c r="L5" s="290" t="s">
        <v>57</v>
      </c>
      <c r="M5" s="291"/>
      <c r="N5" s="292"/>
      <c r="O5" s="30"/>
      <c r="P5" s="32"/>
      <c r="Q5" s="33"/>
      <c r="R5" s="33"/>
      <c r="S5" s="33"/>
      <c r="T5" s="33"/>
      <c r="U5" s="33"/>
      <c r="V5" s="33"/>
    </row>
    <row r="6" spans="1:26" ht="45.75" thickBot="1" x14ac:dyDescent="0.3">
      <c r="A6" s="239" t="s">
        <v>30</v>
      </c>
      <c r="B6" s="188" t="s">
        <v>67</v>
      </c>
      <c r="C6" s="188" t="s">
        <v>31</v>
      </c>
      <c r="D6" s="241" t="s">
        <v>38</v>
      </c>
      <c r="E6" s="242"/>
      <c r="F6" s="188" t="s">
        <v>68</v>
      </c>
      <c r="G6" s="188" t="s">
        <v>71</v>
      </c>
      <c r="H6" s="188" t="s">
        <v>34</v>
      </c>
      <c r="I6" s="188" t="s">
        <v>35</v>
      </c>
      <c r="J6" s="188" t="s">
        <v>61</v>
      </c>
      <c r="K6" s="188" t="s">
        <v>56</v>
      </c>
      <c r="L6" s="188" t="s">
        <v>34</v>
      </c>
      <c r="M6" s="188" t="s">
        <v>35</v>
      </c>
      <c r="N6" s="188" t="s">
        <v>62</v>
      </c>
      <c r="O6" s="188" t="s">
        <v>70</v>
      </c>
      <c r="P6" s="188" t="s">
        <v>63</v>
      </c>
      <c r="Q6" s="175" t="s">
        <v>66</v>
      </c>
      <c r="R6" s="175" t="s">
        <v>58</v>
      </c>
      <c r="S6" s="188" t="s">
        <v>59</v>
      </c>
      <c r="T6" s="188" t="s">
        <v>64</v>
      </c>
      <c r="U6" s="279" t="s">
        <v>65</v>
      </c>
      <c r="V6" s="239" t="s">
        <v>94</v>
      </c>
      <c r="W6" s="234" t="s">
        <v>72</v>
      </c>
      <c r="X6" s="235"/>
      <c r="Y6" s="37" t="s">
        <v>76</v>
      </c>
      <c r="Z6" s="38" t="s">
        <v>77</v>
      </c>
    </row>
    <row r="7" spans="1:26" ht="60" customHeight="1" thickBot="1" x14ac:dyDescent="0.3">
      <c r="A7" s="240"/>
      <c r="B7" s="212"/>
      <c r="C7" s="212"/>
      <c r="D7" s="48" t="s">
        <v>33</v>
      </c>
      <c r="E7" s="48" t="s">
        <v>32</v>
      </c>
      <c r="F7" s="212"/>
      <c r="G7" s="212"/>
      <c r="H7" s="212"/>
      <c r="I7" s="212"/>
      <c r="J7" s="212"/>
      <c r="K7" s="212"/>
      <c r="L7" s="212"/>
      <c r="M7" s="212"/>
      <c r="N7" s="212"/>
      <c r="O7" s="212"/>
      <c r="P7" s="212"/>
      <c r="Q7" s="209"/>
      <c r="R7" s="209"/>
      <c r="S7" s="212"/>
      <c r="T7" s="212"/>
      <c r="U7" s="280"/>
      <c r="V7" s="240"/>
      <c r="W7" s="49" t="s">
        <v>73</v>
      </c>
      <c r="X7" s="49" t="s">
        <v>60</v>
      </c>
      <c r="Y7" s="49" t="s">
        <v>81</v>
      </c>
      <c r="Z7" s="53" t="s">
        <v>103</v>
      </c>
    </row>
    <row r="8" spans="1:26" ht="314.25" customHeight="1" x14ac:dyDescent="0.25">
      <c r="A8" s="130">
        <v>1</v>
      </c>
      <c r="B8" s="124" t="s">
        <v>184</v>
      </c>
      <c r="C8" s="124" t="s">
        <v>231</v>
      </c>
      <c r="D8" s="124" t="s">
        <v>10</v>
      </c>
      <c r="E8" s="124" t="s">
        <v>232</v>
      </c>
      <c r="F8" s="124" t="s">
        <v>233</v>
      </c>
      <c r="G8" s="124" t="s">
        <v>12</v>
      </c>
      <c r="H8" s="124">
        <v>3</v>
      </c>
      <c r="I8" s="124">
        <v>10</v>
      </c>
      <c r="J8" s="122" t="str">
        <f>IF(H8*I8=5,[4]CALIFICACION!$C$12,IF(H8*I8=10,[4]CALIFICACION!$C$11,IF(H8*I8=15,[4]CALIFICACION!$C$10,IF(H8*I8=20,[4]CALIFICACION!$D$11,IF(H8*I8=30,[4]CALIFICACION!$D$10,IF(H8*I8=40,[4]CALIFICACION!$E$11,IF(H8*I8=60,[4]CALIFICACION!$E$10)))))))</f>
        <v>30- Zona de Riesgo ALTA</v>
      </c>
      <c r="K8" s="124" t="s">
        <v>181</v>
      </c>
      <c r="L8" s="124">
        <v>1</v>
      </c>
      <c r="M8" s="124">
        <v>20</v>
      </c>
      <c r="N8" s="122" t="str">
        <f>IF(L8*M8=5,[4]CALIFICACION!$C$12,IF(L8*M8=10,[4]CALIFICACION!$C$11,IF(L8*M8=15,[4]CALIFICACION!$C$10,IF(L8*M8=20,[4]CALIFICACION!$D$11,IF(L8*M8=30,[4]CALIFICACION!$D$10,IF(L8*M8=40,[4]CALIFICACION!$E$11,IF(L8*M8=60,[4]CALIFICACION!$E$10)))))))</f>
        <v>20- Zona de Riesgo MODERADA</v>
      </c>
      <c r="O8" s="124" t="s">
        <v>20</v>
      </c>
      <c r="P8" s="124" t="s">
        <v>117</v>
      </c>
      <c r="Q8" s="126">
        <v>1</v>
      </c>
      <c r="R8" s="124" t="s">
        <v>160</v>
      </c>
      <c r="S8" s="86" t="s">
        <v>126</v>
      </c>
      <c r="T8" s="132">
        <v>45047</v>
      </c>
      <c r="U8" s="135">
        <v>45169</v>
      </c>
      <c r="V8" s="124" t="s">
        <v>118</v>
      </c>
      <c r="W8" s="94" t="s">
        <v>243</v>
      </c>
      <c r="X8" s="124" t="s">
        <v>234</v>
      </c>
      <c r="Y8" s="86" t="s">
        <v>246</v>
      </c>
      <c r="Z8" s="35"/>
    </row>
    <row r="9" spans="1:26" x14ac:dyDescent="0.25">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26" x14ac:dyDescent="0.25">
      <c r="K10" s="68"/>
    </row>
    <row r="11" spans="1:26" ht="15" customHeight="1" x14ac:dyDescent="0.25">
      <c r="D11" s="268" t="s">
        <v>191</v>
      </c>
      <c r="E11" s="268"/>
      <c r="F11" s="268"/>
      <c r="G11" s="268"/>
      <c r="H11" s="268"/>
      <c r="P11" s="149" t="s">
        <v>52</v>
      </c>
      <c r="Q11" s="149"/>
      <c r="R11" s="149"/>
      <c r="S11" s="149"/>
      <c r="T11" s="149"/>
      <c r="U11" s="149"/>
      <c r="V11" s="149"/>
    </row>
    <row r="12" spans="1:26" ht="15" customHeight="1" x14ac:dyDescent="0.25">
      <c r="D12" s="268" t="s">
        <v>193</v>
      </c>
      <c r="E12" s="268"/>
      <c r="F12" s="268"/>
      <c r="G12" s="268"/>
      <c r="H12" s="268"/>
      <c r="P12" s="149" t="s">
        <v>119</v>
      </c>
      <c r="Q12" s="149"/>
      <c r="R12" s="149"/>
      <c r="S12" s="149"/>
      <c r="T12" s="149"/>
      <c r="U12" s="149"/>
      <c r="V12" s="149"/>
    </row>
  </sheetData>
  <mergeCells count="38">
    <mergeCell ref="A1:C1"/>
    <mergeCell ref="D1:V1"/>
    <mergeCell ref="A2:C2"/>
    <mergeCell ref="D2:F2"/>
    <mergeCell ref="H2:O2"/>
    <mergeCell ref="P2:V2"/>
    <mergeCell ref="A3:C3"/>
    <mergeCell ref="D3:P3"/>
    <mergeCell ref="A4:C4"/>
    <mergeCell ref="D4:V4"/>
    <mergeCell ref="H5:J5"/>
    <mergeCell ref="L5:N5"/>
    <mergeCell ref="A6:A7"/>
    <mergeCell ref="C6:C7"/>
    <mergeCell ref="D6:E6"/>
    <mergeCell ref="F6:F7"/>
    <mergeCell ref="G6:G7"/>
    <mergeCell ref="W6:X6"/>
    <mergeCell ref="P11:V11"/>
    <mergeCell ref="N6:N7"/>
    <mergeCell ref="O6:O7"/>
    <mergeCell ref="P6:P7"/>
    <mergeCell ref="Q6:Q7"/>
    <mergeCell ref="R6:R7"/>
    <mergeCell ref="S6:S7"/>
    <mergeCell ref="P12:V12"/>
    <mergeCell ref="B6:B7"/>
    <mergeCell ref="T6:T7"/>
    <mergeCell ref="U6:U7"/>
    <mergeCell ref="V6:V7"/>
    <mergeCell ref="D11:H11"/>
    <mergeCell ref="D12:H12"/>
    <mergeCell ref="H6:H7"/>
    <mergeCell ref="I6:I7"/>
    <mergeCell ref="J6:J7"/>
    <mergeCell ref="K6:K7"/>
    <mergeCell ref="L6:L7"/>
    <mergeCell ref="M6:M7"/>
  </mergeCells>
  <conditionalFormatting sqref="L8">
    <cfRule type="containsText" dxfId="30" priority="1" operator="containsText" text="ACEPTABLE">
      <formula>NOT(ISERROR(SEARCH("ACEPTABLE",L8)))</formula>
    </cfRule>
  </conditionalFormatting>
  <conditionalFormatting sqref="J8">
    <cfRule type="containsText" dxfId="29" priority="7" operator="containsText" text="EXTREMA">
      <formula>NOT(ISERROR(SEARCH("EXTREMA",J8)))</formula>
    </cfRule>
    <cfRule type="containsText" dxfId="28" priority="8" operator="containsText" text="ALTA">
      <formula>NOT(ISERROR(SEARCH("ALTA",J8)))</formula>
    </cfRule>
    <cfRule type="containsText" dxfId="27" priority="9" operator="containsText" text="MODERADA">
      <formula>NOT(ISERROR(SEARCH("MODERADA",J8)))</formula>
    </cfRule>
    <cfRule type="containsText" dxfId="26" priority="10" operator="containsText" text="BAJA">
      <formula>NOT(ISERROR(SEARCH("BAJA",J8)))</formula>
    </cfRule>
  </conditionalFormatting>
  <conditionalFormatting sqref="N8">
    <cfRule type="containsText" dxfId="25" priority="3" operator="containsText" text="EXTREMA">
      <formula>NOT(ISERROR(SEARCH("EXTREMA",N8)))</formula>
    </cfRule>
    <cfRule type="containsText" dxfId="24" priority="4" operator="containsText" text="ALTA">
      <formula>NOT(ISERROR(SEARCH("ALTA",N8)))</formula>
    </cfRule>
    <cfRule type="containsText" dxfId="23" priority="5" operator="containsText" text="MODERADA">
      <formula>NOT(ISERROR(SEARCH("MODERADA",N8)))</formula>
    </cfRule>
    <cfRule type="containsText" dxfId="22" priority="6" operator="containsText" text="BAJA">
      <formula>NOT(ISERROR(SEARCH("BAJA",N8)))</formula>
    </cfRule>
  </conditionalFormatting>
  <conditionalFormatting sqref="H8">
    <cfRule type="containsText" dxfId="21" priority="2" operator="containsText" text="ACEPTABLE">
      <formula>NOT(ISERROR(SEARCH("ACEPTABLE",H8)))</formula>
    </cfRule>
  </conditionalFormatting>
  <dataValidations count="2">
    <dataValidation type="list" allowBlank="1" showInputMessage="1" showErrorMessage="1" sqref="D8 G8">
      <formula1>#REF!</formula1>
    </dataValidation>
    <dataValidation type="list" allowBlank="1" showInputMessage="1" showErrorMessage="1" sqref="O8">
      <formula1>#REF!</formula1>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Acrobat Document" shapeId="18460" r:id="rId4">
          <objectPr defaultSize="0" autoPict="0" r:id="rId5">
            <anchor moveWithCells="1">
              <from>
                <xdr:col>22</xdr:col>
                <xdr:colOff>114300</xdr:colOff>
                <xdr:row>7</xdr:row>
                <xdr:rowOff>295275</xdr:rowOff>
              </from>
              <to>
                <xdr:col>22</xdr:col>
                <xdr:colOff>942975</xdr:colOff>
                <xdr:row>7</xdr:row>
                <xdr:rowOff>2181225</xdr:rowOff>
              </to>
            </anchor>
          </objectPr>
        </oleObject>
      </mc:Choice>
      <mc:Fallback>
        <oleObject progId="Acrobat Document" shapeId="1846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opLeftCell="L10" zoomScale="80" zoomScaleNormal="80" workbookViewId="0">
      <selection activeCell="Y10" sqref="Y10"/>
    </sheetView>
  </sheetViews>
  <sheetFormatPr baseColWidth="10" defaultRowHeight="15" x14ac:dyDescent="0.25"/>
  <cols>
    <col min="2" max="2" width="16.140625" customWidth="1"/>
    <col min="3" max="3" width="17.28515625" customWidth="1"/>
    <col min="10" max="10" width="15.42578125" customWidth="1"/>
    <col min="11" max="11" width="24" customWidth="1"/>
    <col min="14" max="14" width="14.42578125" customWidth="1"/>
    <col min="16" max="16" width="19" customWidth="1"/>
    <col min="18" max="18" width="13.5703125" customWidth="1"/>
    <col min="19" max="19" width="16.85546875" customWidth="1"/>
    <col min="22" max="22" width="15.85546875" customWidth="1"/>
    <col min="23" max="23" width="29.42578125" customWidth="1"/>
    <col min="24" max="24" width="17" customWidth="1"/>
    <col min="25" max="25" width="20.140625" customWidth="1"/>
    <col min="26" max="26" width="18.42578125" customWidth="1"/>
  </cols>
  <sheetData>
    <row r="1" spans="1:26" ht="51" customHeight="1" x14ac:dyDescent="0.25">
      <c r="A1" s="139"/>
      <c r="B1" s="169"/>
      <c r="C1" s="169"/>
      <c r="D1" s="170" t="s">
        <v>69</v>
      </c>
      <c r="E1" s="171"/>
      <c r="F1" s="171"/>
      <c r="G1" s="171"/>
      <c r="H1" s="171"/>
      <c r="I1" s="171"/>
      <c r="J1" s="171"/>
      <c r="K1" s="171"/>
      <c r="L1" s="171"/>
      <c r="M1" s="171"/>
      <c r="N1" s="171"/>
      <c r="O1" s="171"/>
      <c r="P1" s="171"/>
      <c r="Q1" s="171"/>
      <c r="R1" s="171"/>
      <c r="S1" s="171"/>
      <c r="T1" s="171"/>
      <c r="U1" s="171"/>
      <c r="V1" s="171"/>
    </row>
    <row r="2" spans="1:26" ht="24.75" customHeight="1" x14ac:dyDescent="0.25">
      <c r="A2" s="172" t="s">
        <v>36</v>
      </c>
      <c r="B2" s="173"/>
      <c r="C2" s="173"/>
      <c r="D2" s="165" t="s">
        <v>75</v>
      </c>
      <c r="E2" s="165"/>
      <c r="F2" s="165"/>
      <c r="G2" s="46"/>
      <c r="H2" s="165" t="s">
        <v>82</v>
      </c>
      <c r="I2" s="165"/>
      <c r="J2" s="165"/>
      <c r="K2" s="165"/>
      <c r="L2" s="165"/>
      <c r="M2" s="165"/>
      <c r="N2" s="165"/>
      <c r="O2" s="165"/>
      <c r="P2" s="165" t="s">
        <v>37</v>
      </c>
      <c r="Q2" s="165"/>
      <c r="R2" s="165"/>
      <c r="S2" s="165"/>
      <c r="T2" s="165"/>
      <c r="U2" s="165"/>
      <c r="V2" s="165"/>
    </row>
    <row r="3" spans="1:26" ht="19.5" customHeight="1" x14ac:dyDescent="0.25">
      <c r="A3" s="177" t="s">
        <v>50</v>
      </c>
      <c r="B3" s="178"/>
      <c r="C3" s="178"/>
      <c r="D3" s="178" t="s">
        <v>120</v>
      </c>
      <c r="E3" s="178"/>
      <c r="F3" s="178"/>
      <c r="G3" s="178"/>
      <c r="H3" s="178"/>
      <c r="I3" s="178"/>
      <c r="J3" s="178"/>
      <c r="K3" s="178"/>
      <c r="L3" s="178"/>
      <c r="M3" s="178"/>
      <c r="N3" s="178"/>
      <c r="O3" s="178"/>
      <c r="P3" s="178"/>
      <c r="Q3" s="47"/>
      <c r="R3" s="47"/>
      <c r="S3" s="47"/>
      <c r="T3" s="47"/>
      <c r="U3" s="47"/>
      <c r="V3" s="47"/>
    </row>
    <row r="4" spans="1:26" ht="18.75" customHeight="1" thickBot="1" x14ac:dyDescent="0.3">
      <c r="A4" s="179" t="s">
        <v>51</v>
      </c>
      <c r="B4" s="180"/>
      <c r="C4" s="180"/>
      <c r="D4" s="214" t="s">
        <v>121</v>
      </c>
      <c r="E4" s="214"/>
      <c r="F4" s="214"/>
      <c r="G4" s="214"/>
      <c r="H4" s="214"/>
      <c r="I4" s="214"/>
      <c r="J4" s="214"/>
      <c r="K4" s="214"/>
      <c r="L4" s="214"/>
      <c r="M4" s="214"/>
      <c r="N4" s="214"/>
      <c r="O4" s="214"/>
      <c r="P4" s="214"/>
      <c r="Q4" s="214"/>
      <c r="R4" s="214"/>
      <c r="S4" s="214"/>
      <c r="T4" s="214"/>
      <c r="U4" s="214"/>
      <c r="V4" s="214"/>
    </row>
    <row r="5" spans="1:26" ht="18.75" customHeight="1" thickBot="1" x14ac:dyDescent="0.3">
      <c r="A5" s="28"/>
      <c r="B5" s="29"/>
      <c r="C5" s="29"/>
      <c r="D5" s="30"/>
      <c r="E5" s="30"/>
      <c r="F5" s="30"/>
      <c r="G5" s="32"/>
      <c r="H5" s="181" t="s">
        <v>55</v>
      </c>
      <c r="I5" s="182"/>
      <c r="J5" s="183"/>
      <c r="K5" s="31"/>
      <c r="L5" s="181" t="s">
        <v>57</v>
      </c>
      <c r="M5" s="182"/>
      <c r="N5" s="183"/>
      <c r="O5" s="30"/>
      <c r="P5" s="32"/>
      <c r="Q5" s="33"/>
      <c r="R5" s="33"/>
      <c r="S5" s="33"/>
      <c r="T5" s="33"/>
      <c r="U5" s="33"/>
      <c r="V5" s="33"/>
    </row>
    <row r="6" spans="1:26" ht="69" customHeight="1" thickBot="1" x14ac:dyDescent="0.3">
      <c r="A6" s="184" t="s">
        <v>30</v>
      </c>
      <c r="B6" s="174" t="s">
        <v>67</v>
      </c>
      <c r="C6" s="174" t="s">
        <v>31</v>
      </c>
      <c r="D6" s="186" t="s">
        <v>38</v>
      </c>
      <c r="E6" s="186"/>
      <c r="F6" s="174" t="s">
        <v>68</v>
      </c>
      <c r="G6" s="188" t="s">
        <v>71</v>
      </c>
      <c r="H6" s="174" t="s">
        <v>34</v>
      </c>
      <c r="I6" s="174" t="s">
        <v>35</v>
      </c>
      <c r="J6" s="174" t="s">
        <v>61</v>
      </c>
      <c r="K6" s="188" t="s">
        <v>56</v>
      </c>
      <c r="L6" s="174" t="s">
        <v>34</v>
      </c>
      <c r="M6" s="174" t="s">
        <v>35</v>
      </c>
      <c r="N6" s="174" t="s">
        <v>62</v>
      </c>
      <c r="O6" s="174" t="s">
        <v>70</v>
      </c>
      <c r="P6" s="174" t="s">
        <v>159</v>
      </c>
      <c r="Q6" s="176" t="s">
        <v>66</v>
      </c>
      <c r="R6" s="176" t="s">
        <v>58</v>
      </c>
      <c r="S6" s="188" t="s">
        <v>59</v>
      </c>
      <c r="T6" s="188" t="s">
        <v>64</v>
      </c>
      <c r="U6" s="191" t="s">
        <v>65</v>
      </c>
      <c r="V6" s="193" t="s">
        <v>94</v>
      </c>
      <c r="W6" s="195" t="s">
        <v>72</v>
      </c>
      <c r="X6" s="195"/>
      <c r="Y6" s="37" t="s">
        <v>76</v>
      </c>
      <c r="Z6" s="38" t="s">
        <v>77</v>
      </c>
    </row>
    <row r="7" spans="1:26" ht="64.5" customHeight="1" thickBot="1" x14ac:dyDescent="0.3">
      <c r="A7" s="213"/>
      <c r="B7" s="211"/>
      <c r="C7" s="211"/>
      <c r="D7" s="48" t="s">
        <v>33</v>
      </c>
      <c r="E7" s="48" t="s">
        <v>32</v>
      </c>
      <c r="F7" s="211"/>
      <c r="G7" s="212"/>
      <c r="H7" s="211"/>
      <c r="I7" s="211"/>
      <c r="J7" s="211"/>
      <c r="K7" s="212"/>
      <c r="L7" s="211"/>
      <c r="M7" s="211"/>
      <c r="N7" s="211"/>
      <c r="O7" s="211"/>
      <c r="P7" s="211"/>
      <c r="Q7" s="176"/>
      <c r="R7" s="176"/>
      <c r="S7" s="212"/>
      <c r="T7" s="212"/>
      <c r="U7" s="275"/>
      <c r="V7" s="313"/>
      <c r="W7" s="49" t="s">
        <v>73</v>
      </c>
      <c r="X7" s="49" t="s">
        <v>60</v>
      </c>
      <c r="Y7" s="49" t="s">
        <v>81</v>
      </c>
      <c r="Z7" s="53" t="s">
        <v>103</v>
      </c>
    </row>
    <row r="8" spans="1:26" ht="172.5" customHeight="1" x14ac:dyDescent="0.25">
      <c r="A8" s="314">
        <v>1</v>
      </c>
      <c r="B8" s="316" t="s">
        <v>183</v>
      </c>
      <c r="C8" s="222" t="s">
        <v>169</v>
      </c>
      <c r="D8" s="222" t="s">
        <v>10</v>
      </c>
      <c r="E8" s="318" t="s">
        <v>122</v>
      </c>
      <c r="F8" s="318" t="s">
        <v>123</v>
      </c>
      <c r="G8" s="222" t="s">
        <v>124</v>
      </c>
      <c r="H8" s="222">
        <v>3</v>
      </c>
      <c r="I8" s="222">
        <v>10</v>
      </c>
      <c r="J8" s="224" t="str">
        <f>IF(H8*I8=5,[1]CALIFICACION!$C$12,IF(H8*I8=10,[1]CALIFICACION!$C$11,IF(H8*I8=15,[1]CALIFICACION!$C$10,IF(H8*I8=20,[1]CALIFICACION!$D$11,IF(H8*I8=30,[1]CALIFICACION!$D$10,IF(H8*I8=40,[1]CALIFICACION!$E$11,IF(H8*I8=60,[1]CALIFICACION!$E$10)))))))</f>
        <v>30- Zona de Riesgo ALTA</v>
      </c>
      <c r="K8" s="224" t="s">
        <v>179</v>
      </c>
      <c r="L8" s="222">
        <v>3</v>
      </c>
      <c r="M8" s="222">
        <v>5</v>
      </c>
      <c r="N8" s="224" t="str">
        <f>IF(L8*M8=5,[1]CALIFICACION!$C$12,IF(L8*M8=10,[1]CALIFICACION!$C$11,IF(L8*M8=15,[1]CALIFICACION!$C$10,IF(L8*M8=20,[1]CALIFICACION!$D$11,IF(L8*M8=30,[1]CALIFICACION!$D$10,IF(L8*M8=40,[1]CALIFICACION!$E$11,IF(L8*M8=60,[1]CALIFICACION!$E$10)))))))</f>
        <v>15- Zona de Riesgo MODERADA</v>
      </c>
      <c r="O8" s="222" t="s">
        <v>18</v>
      </c>
      <c r="P8" s="222" t="s">
        <v>174</v>
      </c>
      <c r="Q8" s="204">
        <v>1</v>
      </c>
      <c r="R8" s="150" t="s">
        <v>125</v>
      </c>
      <c r="S8" s="222" t="s">
        <v>126</v>
      </c>
      <c r="T8" s="309">
        <v>45047</v>
      </c>
      <c r="U8" s="309">
        <v>45169</v>
      </c>
      <c r="V8" s="311" t="s">
        <v>127</v>
      </c>
      <c r="W8" s="305" t="s">
        <v>235</v>
      </c>
      <c r="X8" s="150" t="s">
        <v>235</v>
      </c>
      <c r="Y8" s="160" t="s">
        <v>236</v>
      </c>
      <c r="Z8" s="301"/>
    </row>
    <row r="9" spans="1:26" ht="342" customHeight="1" thickBot="1" x14ac:dyDescent="0.3">
      <c r="A9" s="315"/>
      <c r="B9" s="317"/>
      <c r="C9" s="151"/>
      <c r="D9" s="151"/>
      <c r="E9" s="316"/>
      <c r="F9" s="316"/>
      <c r="G9" s="151"/>
      <c r="H9" s="151"/>
      <c r="I9" s="151"/>
      <c r="J9" s="203"/>
      <c r="K9" s="203"/>
      <c r="L9" s="151"/>
      <c r="M9" s="151"/>
      <c r="N9" s="203"/>
      <c r="O9" s="151"/>
      <c r="P9" s="187"/>
      <c r="Q9" s="312"/>
      <c r="R9" s="187"/>
      <c r="S9" s="187"/>
      <c r="T9" s="310"/>
      <c r="U9" s="310"/>
      <c r="V9" s="205"/>
      <c r="W9" s="306"/>
      <c r="X9" s="151"/>
      <c r="Y9" s="161"/>
      <c r="Z9" s="302"/>
    </row>
    <row r="10" spans="1:26" ht="402.75" customHeight="1" x14ac:dyDescent="0.25">
      <c r="A10" s="70">
        <v>2</v>
      </c>
      <c r="B10" s="92" t="s">
        <v>183</v>
      </c>
      <c r="C10" s="45" t="s">
        <v>170</v>
      </c>
      <c r="D10" s="90" t="s">
        <v>10</v>
      </c>
      <c r="E10" s="93" t="s">
        <v>128</v>
      </c>
      <c r="F10" s="93" t="s">
        <v>129</v>
      </c>
      <c r="G10" s="45" t="s">
        <v>124</v>
      </c>
      <c r="H10" s="45">
        <v>3</v>
      </c>
      <c r="I10" s="45">
        <v>10</v>
      </c>
      <c r="J10" s="67" t="str">
        <f>IF(H10*I10=5,[1]CALIFICACION!$C$12,IF(H10*I10=10,[1]CALIFICACION!$C$11,IF(H10*I10=15,[1]CALIFICACION!$C$10,IF(H10*I10=20,[1]CALIFICACION!$D$11,IF(H10*I10=30,[1]CALIFICACION!$D$10,IF(H10*I10=40,[1]CALIFICACION!$E$11,IF(H10*I10=60,[1]CALIFICACION!$E$10)))))))</f>
        <v>30- Zona de Riesgo ALTA</v>
      </c>
      <c r="K10" s="67" t="s">
        <v>130</v>
      </c>
      <c r="L10" s="45">
        <v>3</v>
      </c>
      <c r="M10" s="45">
        <v>5</v>
      </c>
      <c r="N10" s="67" t="str">
        <f>IF(L10*M10=5,[1]CALIFICACION!$C$12,IF(L10*M10=10,[1]CALIFICACION!$C$11,IF(L10*M10=15,[1]CALIFICACION!$C$10,IF(L10*M10=20,[1]CALIFICACION!$D$11,IF(L10*M10=30,[1]CALIFICACION!$D$10,IF(L10*M10=40,[1]CALIFICACION!$E$11,IF(L10*M10=60,[1]CALIFICACION!$E$10)))))))</f>
        <v>15- Zona de Riesgo MODERADA</v>
      </c>
      <c r="O10" s="76" t="s">
        <v>18</v>
      </c>
      <c r="P10" s="133" t="s">
        <v>131</v>
      </c>
      <c r="Q10" s="126">
        <v>0.5</v>
      </c>
      <c r="R10" s="133" t="s">
        <v>125</v>
      </c>
      <c r="S10" s="133" t="s">
        <v>132</v>
      </c>
      <c r="T10" s="137">
        <v>45047</v>
      </c>
      <c r="U10" s="137">
        <v>45169</v>
      </c>
      <c r="V10" s="133" t="s">
        <v>133</v>
      </c>
      <c r="W10" s="133" t="s">
        <v>237</v>
      </c>
      <c r="X10" s="136" t="s">
        <v>134</v>
      </c>
      <c r="Y10" s="88" t="s">
        <v>247</v>
      </c>
      <c r="Z10" s="71"/>
    </row>
    <row r="11" spans="1:26" x14ac:dyDescent="0.25">
      <c r="B11" s="72"/>
      <c r="C11" s="303"/>
      <c r="D11" s="303"/>
      <c r="E11" s="303"/>
      <c r="F11" s="303"/>
      <c r="G11" s="73"/>
      <c r="H11" s="73"/>
      <c r="I11" s="73"/>
      <c r="J11" s="74"/>
      <c r="K11" s="43"/>
      <c r="L11" s="73"/>
      <c r="M11" s="73"/>
      <c r="N11" s="74"/>
      <c r="O11" s="43"/>
      <c r="Q11" s="75"/>
      <c r="R11" s="75"/>
      <c r="S11" s="75"/>
      <c r="T11" s="89"/>
      <c r="U11" s="89"/>
      <c r="V11" s="75"/>
      <c r="W11" s="43"/>
      <c r="X11" s="43"/>
      <c r="Y11" s="89"/>
      <c r="Z11" s="43"/>
    </row>
    <row r="12" spans="1:26" ht="15" customHeight="1" x14ac:dyDescent="0.25">
      <c r="B12" s="307" t="s">
        <v>195</v>
      </c>
      <c r="C12" s="307"/>
      <c r="D12" s="307"/>
      <c r="E12" s="307"/>
      <c r="F12" s="307"/>
      <c r="G12" s="307"/>
      <c r="P12" s="304" t="s">
        <v>104</v>
      </c>
      <c r="Q12" s="304"/>
      <c r="R12" s="304"/>
      <c r="S12" s="304"/>
      <c r="T12" s="304"/>
      <c r="U12" s="304"/>
      <c r="V12" s="304"/>
    </row>
    <row r="13" spans="1:26" x14ac:dyDescent="0.25">
      <c r="C13" s="149" t="s">
        <v>193</v>
      </c>
      <c r="D13" s="149"/>
      <c r="E13" s="149"/>
      <c r="F13" s="149"/>
      <c r="P13" s="308" t="s">
        <v>135</v>
      </c>
      <c r="Q13" s="308"/>
      <c r="R13" s="308"/>
      <c r="S13" s="308"/>
      <c r="T13" s="308"/>
      <c r="U13" s="308"/>
      <c r="V13" s="308"/>
    </row>
  </sheetData>
  <mergeCells count="65">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C13:F13"/>
    <mergeCell ref="P13:V13"/>
    <mergeCell ref="S8:S9"/>
    <mergeCell ref="T8:T9"/>
    <mergeCell ref="U8:U9"/>
    <mergeCell ref="V8:V9"/>
    <mergeCell ref="M8:M9"/>
    <mergeCell ref="N8:N9"/>
    <mergeCell ref="O8:O9"/>
    <mergeCell ref="P8:P9"/>
    <mergeCell ref="Q8:Q9"/>
    <mergeCell ref="R8:R9"/>
    <mergeCell ref="G8:G9"/>
    <mergeCell ref="H8:H9"/>
    <mergeCell ref="I8:I9"/>
    <mergeCell ref="J8:J9"/>
    <mergeCell ref="Y8:Y9"/>
    <mergeCell ref="Z8:Z9"/>
    <mergeCell ref="C11:F11"/>
    <mergeCell ref="P12:V12"/>
    <mergeCell ref="W8:W9"/>
    <mergeCell ref="X8:X9"/>
    <mergeCell ref="K8:K9"/>
    <mergeCell ref="L8:L9"/>
    <mergeCell ref="B12:G12"/>
  </mergeCells>
  <conditionalFormatting sqref="H8 H10">
    <cfRule type="containsText" dxfId="20" priority="11" operator="containsText" text="ACEPTABLE">
      <formula>NOT(ISERROR(SEARCH("ACEPTABLE",H8)))</formula>
    </cfRule>
  </conditionalFormatting>
  <conditionalFormatting sqref="J8:K8 J9:J11 N10:N11">
    <cfRule type="containsText" dxfId="19" priority="7" operator="containsText" text="EXTREMA">
      <formula>NOT(ISERROR(SEARCH("EXTREMA",J8)))</formula>
    </cfRule>
    <cfRule type="containsText" dxfId="18" priority="8" operator="containsText" text="ALTA">
      <formula>NOT(ISERROR(SEARCH("ALTA",J8)))</formula>
    </cfRule>
    <cfRule type="containsText" dxfId="17" priority="9" operator="containsText" text="MODERADA">
      <formula>NOT(ISERROR(SEARCH("MODERADA",J8)))</formula>
    </cfRule>
    <cfRule type="containsText" dxfId="16" priority="10" operator="containsText" text="BAJA">
      <formula>NOT(ISERROR(SEARCH("BAJA",J8)))</formula>
    </cfRule>
  </conditionalFormatting>
  <conditionalFormatting sqref="L8">
    <cfRule type="containsText" dxfId="15" priority="6" operator="containsText" text="ACEPTABLE">
      <formula>NOT(ISERROR(SEARCH("ACEPTABLE",L8)))</formula>
    </cfRule>
  </conditionalFormatting>
  <conditionalFormatting sqref="N8:N9">
    <cfRule type="containsText" dxfId="14" priority="2" operator="containsText" text="EXTREMA">
      <formula>NOT(ISERROR(SEARCH("EXTREMA",N8)))</formula>
    </cfRule>
    <cfRule type="containsText" dxfId="13" priority="3" operator="containsText" text="ALTA">
      <formula>NOT(ISERROR(SEARCH("ALTA",N8)))</formula>
    </cfRule>
    <cfRule type="containsText" dxfId="12" priority="4" operator="containsText" text="MODERADA">
      <formula>NOT(ISERROR(SEARCH("MODERADA",N8)))</formula>
    </cfRule>
    <cfRule type="containsText" dxfId="11" priority="5" operator="containsText" text="BAJA">
      <formula>NOT(ISERROR(SEARCH("BAJA",N8)))</formula>
    </cfRule>
  </conditionalFormatting>
  <conditionalFormatting sqref="L10">
    <cfRule type="containsText" dxfId="10" priority="1" operator="containsText" text="ACEPTABLE">
      <formula>NOT(ISERROR(SEARCH("ACEPTABLE",L10)))</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Objeto empaquetador del shell" shapeId="19504" r:id="rId4">
          <objectPr defaultSize="0" autoPict="0" r:id="rId5">
            <anchor moveWithCells="1">
              <from>
                <xdr:col>22</xdr:col>
                <xdr:colOff>314325</xdr:colOff>
                <xdr:row>7</xdr:row>
                <xdr:rowOff>38100</xdr:rowOff>
              </from>
              <to>
                <xdr:col>22</xdr:col>
                <xdr:colOff>1562100</xdr:colOff>
                <xdr:row>7</xdr:row>
                <xdr:rowOff>676275</xdr:rowOff>
              </to>
            </anchor>
          </objectPr>
        </oleObject>
      </mc:Choice>
      <mc:Fallback>
        <oleObject progId="Objeto empaquetador del shell" shapeId="19504" r:id="rId4"/>
      </mc:Fallback>
    </mc:AlternateContent>
    <mc:AlternateContent xmlns:mc="http://schemas.openxmlformats.org/markup-compatibility/2006">
      <mc:Choice Requires="x14">
        <oleObject progId="Objeto empaquetador del shell" shapeId="19506" r:id="rId6">
          <objectPr defaultSize="0" autoPict="0" r:id="rId7">
            <anchor moveWithCells="1">
              <from>
                <xdr:col>22</xdr:col>
                <xdr:colOff>333375</xdr:colOff>
                <xdr:row>7</xdr:row>
                <xdr:rowOff>1028700</xdr:rowOff>
              </from>
              <to>
                <xdr:col>22</xdr:col>
                <xdr:colOff>1590675</xdr:colOff>
                <xdr:row>7</xdr:row>
                <xdr:rowOff>1647825</xdr:rowOff>
              </to>
            </anchor>
          </objectPr>
        </oleObject>
      </mc:Choice>
      <mc:Fallback>
        <oleObject progId="Objeto empaquetador del shell" shapeId="19506" r:id="rId6"/>
      </mc:Fallback>
    </mc:AlternateContent>
    <mc:AlternateContent xmlns:mc="http://schemas.openxmlformats.org/markup-compatibility/2006">
      <mc:Choice Requires="x14">
        <oleObject progId="Objeto empaquetador del shell" shapeId="19508" r:id="rId8">
          <objectPr defaultSize="0" autoPict="0" r:id="rId9">
            <anchor moveWithCells="1">
              <from>
                <xdr:col>22</xdr:col>
                <xdr:colOff>314325</xdr:colOff>
                <xdr:row>7</xdr:row>
                <xdr:rowOff>1933575</xdr:rowOff>
              </from>
              <to>
                <xdr:col>22</xdr:col>
                <xdr:colOff>1562100</xdr:colOff>
                <xdr:row>8</xdr:row>
                <xdr:rowOff>342900</xdr:rowOff>
              </to>
            </anchor>
          </objectPr>
        </oleObject>
      </mc:Choice>
      <mc:Fallback>
        <oleObject progId="Objeto empaquetador del shell" shapeId="19508" r:id="rId8"/>
      </mc:Fallback>
    </mc:AlternateContent>
    <mc:AlternateContent xmlns:mc="http://schemas.openxmlformats.org/markup-compatibility/2006">
      <mc:Choice Requires="x14">
        <oleObject progId="Objeto empaquetador del shell" shapeId="19510" r:id="rId10">
          <objectPr defaultSize="0" autoPict="0" r:id="rId11">
            <anchor moveWithCells="1">
              <from>
                <xdr:col>22</xdr:col>
                <xdr:colOff>390525</xdr:colOff>
                <xdr:row>8</xdr:row>
                <xdr:rowOff>733425</xdr:rowOff>
              </from>
              <to>
                <xdr:col>22</xdr:col>
                <xdr:colOff>1581150</xdr:colOff>
                <xdr:row>8</xdr:row>
                <xdr:rowOff>1247775</xdr:rowOff>
              </to>
            </anchor>
          </objectPr>
        </oleObject>
      </mc:Choice>
      <mc:Fallback>
        <oleObject progId="Objeto empaquetador del shell" shapeId="19510" r:id="rId10"/>
      </mc:Fallback>
    </mc:AlternateContent>
    <mc:AlternateContent xmlns:mc="http://schemas.openxmlformats.org/markup-compatibility/2006">
      <mc:Choice Requires="x14">
        <oleObject progId="Objeto empaquetador del shell" shapeId="19512" r:id="rId12">
          <objectPr defaultSize="0" autoPict="0" r:id="rId13">
            <anchor moveWithCells="1">
              <from>
                <xdr:col>22</xdr:col>
                <xdr:colOff>409575</xdr:colOff>
                <xdr:row>8</xdr:row>
                <xdr:rowOff>1447800</xdr:rowOff>
              </from>
              <to>
                <xdr:col>22</xdr:col>
                <xdr:colOff>1590675</xdr:colOff>
                <xdr:row>8</xdr:row>
                <xdr:rowOff>2105025</xdr:rowOff>
              </to>
            </anchor>
          </objectPr>
        </oleObject>
      </mc:Choice>
      <mc:Fallback>
        <oleObject progId="Objeto empaquetador del shell" shapeId="19512" r:id="rId12"/>
      </mc:Fallback>
    </mc:AlternateContent>
    <mc:AlternateContent xmlns:mc="http://schemas.openxmlformats.org/markup-compatibility/2006">
      <mc:Choice Requires="x14">
        <oleObject progId="Document" shapeId="19514" r:id="rId14">
          <objectPr defaultSize="0" autoPict="0" r:id="rId15">
            <anchor moveWithCells="1">
              <from>
                <xdr:col>22</xdr:col>
                <xdr:colOff>276225</xdr:colOff>
                <xdr:row>9</xdr:row>
                <xdr:rowOff>190500</xdr:rowOff>
              </from>
              <to>
                <xdr:col>22</xdr:col>
                <xdr:colOff>1533525</xdr:colOff>
                <xdr:row>12</xdr:row>
                <xdr:rowOff>95250</xdr:rowOff>
              </to>
            </anchor>
          </objectPr>
        </oleObject>
      </mc:Choice>
      <mc:Fallback>
        <oleObject progId="Document" shapeId="19514" r:id="rId1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abSelected="1" topLeftCell="N10" zoomScale="90" zoomScaleNormal="90" workbookViewId="0">
      <selection activeCell="Y10" sqref="Y10"/>
    </sheetView>
  </sheetViews>
  <sheetFormatPr baseColWidth="10" defaultRowHeight="15" x14ac:dyDescent="0.25"/>
  <cols>
    <col min="3" max="3" width="12.5703125" customWidth="1"/>
    <col min="5" max="5" width="14.5703125" customWidth="1"/>
    <col min="6" max="6" width="13" customWidth="1"/>
    <col min="7" max="7" width="12.42578125" customWidth="1"/>
    <col min="10" max="10" width="12.7109375" customWidth="1"/>
    <col min="11" max="11" width="24.28515625" customWidth="1"/>
    <col min="16" max="16" width="18.7109375" customWidth="1"/>
    <col min="18" max="18" width="13" customWidth="1"/>
    <col min="22" max="22" width="15.140625" customWidth="1"/>
    <col min="23" max="23" width="30.7109375" customWidth="1"/>
    <col min="24" max="24" width="14.5703125" customWidth="1"/>
    <col min="25" max="25" width="27.5703125" customWidth="1"/>
    <col min="26" max="26" width="15.28515625" customWidth="1"/>
  </cols>
  <sheetData>
    <row r="1" spans="1:26" ht="56.25" customHeight="1" x14ac:dyDescent="0.25">
      <c r="A1" s="139"/>
      <c r="B1" s="169"/>
      <c r="C1" s="169"/>
      <c r="D1" s="170" t="s">
        <v>69</v>
      </c>
      <c r="E1" s="171"/>
      <c r="F1" s="171"/>
      <c r="G1" s="171"/>
      <c r="H1" s="171"/>
      <c r="I1" s="171"/>
      <c r="J1" s="171"/>
      <c r="K1" s="171"/>
      <c r="L1" s="171"/>
      <c r="M1" s="171"/>
      <c r="N1" s="171"/>
      <c r="O1" s="171"/>
      <c r="P1" s="171"/>
      <c r="Q1" s="171"/>
      <c r="R1" s="171"/>
      <c r="S1" s="171"/>
      <c r="T1" s="171"/>
      <c r="U1" s="171"/>
      <c r="V1" s="171"/>
    </row>
    <row r="2" spans="1:26" ht="20.25" customHeight="1" x14ac:dyDescent="0.25">
      <c r="A2" s="172" t="s">
        <v>36</v>
      </c>
      <c r="B2" s="173"/>
      <c r="C2" s="173"/>
      <c r="D2" s="165" t="s">
        <v>75</v>
      </c>
      <c r="E2" s="165"/>
      <c r="F2" s="165"/>
      <c r="G2" s="46"/>
      <c r="H2" s="165" t="s">
        <v>82</v>
      </c>
      <c r="I2" s="165"/>
      <c r="J2" s="165"/>
      <c r="K2" s="165"/>
      <c r="L2" s="165"/>
      <c r="M2" s="165"/>
      <c r="N2" s="165"/>
      <c r="O2" s="165"/>
      <c r="P2" s="165" t="s">
        <v>37</v>
      </c>
      <c r="Q2" s="165"/>
      <c r="R2" s="165"/>
      <c r="S2" s="165"/>
      <c r="T2" s="165"/>
      <c r="U2" s="165"/>
      <c r="V2" s="165"/>
    </row>
    <row r="3" spans="1:26" ht="24" customHeight="1" x14ac:dyDescent="0.25">
      <c r="A3" s="177" t="s">
        <v>50</v>
      </c>
      <c r="B3" s="178"/>
      <c r="C3" s="178"/>
      <c r="D3" s="178" t="s">
        <v>136</v>
      </c>
      <c r="E3" s="178"/>
      <c r="F3" s="178"/>
      <c r="G3" s="178"/>
      <c r="H3" s="178"/>
      <c r="I3" s="178"/>
      <c r="J3" s="178"/>
      <c r="K3" s="178"/>
      <c r="L3" s="178"/>
      <c r="M3" s="178"/>
      <c r="N3" s="178"/>
      <c r="O3" s="178"/>
      <c r="P3" s="178"/>
      <c r="Q3" s="47"/>
      <c r="R3" s="47"/>
      <c r="S3" s="47"/>
      <c r="T3" s="47"/>
      <c r="U3" s="47"/>
      <c r="V3" s="47"/>
    </row>
    <row r="4" spans="1:26" ht="21.75" customHeight="1" thickBot="1" x14ac:dyDescent="0.3">
      <c r="A4" s="179" t="s">
        <v>51</v>
      </c>
      <c r="B4" s="180"/>
      <c r="C4" s="180"/>
      <c r="D4" s="214" t="s">
        <v>137</v>
      </c>
      <c r="E4" s="214"/>
      <c r="F4" s="214"/>
      <c r="G4" s="214"/>
      <c r="H4" s="214"/>
      <c r="I4" s="214"/>
      <c r="J4" s="214"/>
      <c r="K4" s="214"/>
      <c r="L4" s="214"/>
      <c r="M4" s="214"/>
      <c r="N4" s="214"/>
      <c r="O4" s="214"/>
      <c r="P4" s="214"/>
      <c r="Q4" s="214"/>
      <c r="R4" s="214"/>
      <c r="S4" s="214"/>
      <c r="T4" s="214"/>
      <c r="U4" s="214"/>
      <c r="V4" s="214"/>
    </row>
    <row r="5" spans="1:26" ht="22.5" customHeight="1" thickBot="1" x14ac:dyDescent="0.3">
      <c r="A5" s="28"/>
      <c r="B5" s="29"/>
      <c r="C5" s="29"/>
      <c r="D5" s="30"/>
      <c r="E5" s="30"/>
      <c r="F5" s="30"/>
      <c r="G5" s="32"/>
      <c r="H5" s="181" t="s">
        <v>55</v>
      </c>
      <c r="I5" s="182"/>
      <c r="J5" s="183"/>
      <c r="K5" s="31"/>
      <c r="L5" s="181" t="s">
        <v>57</v>
      </c>
      <c r="M5" s="182"/>
      <c r="N5" s="183"/>
      <c r="O5" s="30"/>
      <c r="P5" s="32"/>
      <c r="Q5" s="33"/>
      <c r="R5" s="33"/>
      <c r="S5" s="33"/>
      <c r="T5" s="33"/>
      <c r="U5" s="33"/>
      <c r="V5" s="33"/>
    </row>
    <row r="6" spans="1:26" ht="45" x14ac:dyDescent="0.25">
      <c r="A6" s="184" t="s">
        <v>30</v>
      </c>
      <c r="B6" s="174" t="s">
        <v>46</v>
      </c>
      <c r="C6" s="174" t="s">
        <v>31</v>
      </c>
      <c r="D6" s="186" t="s">
        <v>38</v>
      </c>
      <c r="E6" s="186"/>
      <c r="F6" s="174" t="s">
        <v>138</v>
      </c>
      <c r="G6" s="188" t="s">
        <v>139</v>
      </c>
      <c r="H6" s="174" t="s">
        <v>34</v>
      </c>
      <c r="I6" s="174" t="s">
        <v>35</v>
      </c>
      <c r="J6" s="174" t="s">
        <v>61</v>
      </c>
      <c r="K6" s="188" t="s">
        <v>56</v>
      </c>
      <c r="L6" s="174" t="s">
        <v>34</v>
      </c>
      <c r="M6" s="174" t="s">
        <v>35</v>
      </c>
      <c r="N6" s="174" t="s">
        <v>62</v>
      </c>
      <c r="O6" s="174" t="s">
        <v>140</v>
      </c>
      <c r="P6" s="174" t="s">
        <v>63</v>
      </c>
      <c r="Q6" s="176" t="s">
        <v>141</v>
      </c>
      <c r="R6" s="176" t="s">
        <v>58</v>
      </c>
      <c r="S6" s="188" t="s">
        <v>59</v>
      </c>
      <c r="T6" s="188" t="s">
        <v>64</v>
      </c>
      <c r="U6" s="191" t="s">
        <v>65</v>
      </c>
      <c r="V6" s="193" t="s">
        <v>94</v>
      </c>
      <c r="W6" s="195" t="s">
        <v>72</v>
      </c>
      <c r="X6" s="195"/>
      <c r="Y6" s="37" t="s">
        <v>76</v>
      </c>
      <c r="Z6" s="38" t="s">
        <v>77</v>
      </c>
    </row>
    <row r="7" spans="1:26" ht="64.5" customHeight="1" thickBot="1" x14ac:dyDescent="0.3">
      <c r="A7" s="213"/>
      <c r="B7" s="211"/>
      <c r="C7" s="211"/>
      <c r="D7" s="48" t="s">
        <v>33</v>
      </c>
      <c r="E7" s="48" t="s">
        <v>32</v>
      </c>
      <c r="F7" s="211"/>
      <c r="G7" s="212"/>
      <c r="H7" s="211"/>
      <c r="I7" s="211"/>
      <c r="J7" s="211"/>
      <c r="K7" s="212"/>
      <c r="L7" s="211"/>
      <c r="M7" s="211"/>
      <c r="N7" s="211"/>
      <c r="O7" s="211"/>
      <c r="P7" s="211"/>
      <c r="Q7" s="176"/>
      <c r="R7" s="176"/>
      <c r="S7" s="212"/>
      <c r="T7" s="212"/>
      <c r="U7" s="275"/>
      <c r="V7" s="313"/>
      <c r="W7" s="36" t="s">
        <v>73</v>
      </c>
      <c r="X7" s="36" t="s">
        <v>60</v>
      </c>
      <c r="Y7" s="49" t="s">
        <v>81</v>
      </c>
      <c r="Z7" s="49" t="s">
        <v>74</v>
      </c>
    </row>
    <row r="8" spans="1:26" ht="155.25" customHeight="1" x14ac:dyDescent="0.25">
      <c r="A8" s="314">
        <v>1</v>
      </c>
      <c r="B8" s="316" t="s">
        <v>188</v>
      </c>
      <c r="C8" s="151" t="s">
        <v>175</v>
      </c>
      <c r="D8" s="151" t="s">
        <v>142</v>
      </c>
      <c r="E8" s="316" t="s">
        <v>143</v>
      </c>
      <c r="F8" s="316" t="s">
        <v>144</v>
      </c>
      <c r="G8" s="316" t="s">
        <v>145</v>
      </c>
      <c r="H8" s="151">
        <v>3</v>
      </c>
      <c r="I8" s="151">
        <v>20</v>
      </c>
      <c r="J8" s="203" t="str">
        <f>IF(H8*I8=5,[1]CALIFICACION!$C$12,IF(H8*I8=10,[1]CALIFICACION!$C$11,IF(H8*I8=15,[1]CALIFICACION!$C$10,IF(H8*I8=20,[1]CALIFICACION!$D$11,IF(H8*I8=30,[1]CALIFICACION!$D$10,IF(H8*I8=40,[1]CALIFICACION!$E$11,IF(H8*I8=60,[1]CALIFICACION!$E$10)))))))</f>
        <v>60- Zona de Riesgo EXTREMA</v>
      </c>
      <c r="K8" s="151" t="s">
        <v>161</v>
      </c>
      <c r="L8" s="151">
        <v>2</v>
      </c>
      <c r="M8" s="151">
        <v>20</v>
      </c>
      <c r="N8" s="203" t="str">
        <f>IF(L8*M8=5,[1]CALIFICACION!$C$12,IF(L8*M8=10,[1]CALIFICACION!$C$11,IF(L8*M8=15,[1]CALIFICACION!$C$10,IF(L8*M8=20,[1]CALIFICACION!$D$11,IF(L8*M8=30,[1]CALIFICACION!$D$10,IF(L8*M8=40,[1]CALIFICACION!$E$11,IF(L8*M8=60,[1]CALIFICACION!$E$10)))))))</f>
        <v>40- Zona de Riesgo ALTA</v>
      </c>
      <c r="O8" s="222" t="s">
        <v>18</v>
      </c>
      <c r="P8" s="151" t="s">
        <v>238</v>
      </c>
      <c r="Q8" s="327">
        <v>1</v>
      </c>
      <c r="R8" s="222" t="s">
        <v>172</v>
      </c>
      <c r="S8" s="222" t="s">
        <v>146</v>
      </c>
      <c r="T8" s="323">
        <v>45047</v>
      </c>
      <c r="U8" s="323">
        <v>45169</v>
      </c>
      <c r="V8" s="222" t="s">
        <v>147</v>
      </c>
      <c r="W8" s="311" t="s">
        <v>244</v>
      </c>
      <c r="X8" s="222" t="s">
        <v>148</v>
      </c>
      <c r="Y8" s="320" t="s">
        <v>236</v>
      </c>
      <c r="Z8" s="222"/>
    </row>
    <row r="9" spans="1:26" ht="174.75" customHeight="1" thickBot="1" x14ac:dyDescent="0.3">
      <c r="A9" s="315"/>
      <c r="B9" s="317"/>
      <c r="C9" s="325"/>
      <c r="D9" s="325"/>
      <c r="E9" s="317"/>
      <c r="F9" s="317"/>
      <c r="G9" s="317"/>
      <c r="H9" s="325"/>
      <c r="I9" s="325"/>
      <c r="J9" s="326"/>
      <c r="K9" s="325"/>
      <c r="L9" s="325"/>
      <c r="M9" s="325"/>
      <c r="N9" s="326"/>
      <c r="O9" s="223"/>
      <c r="P9" s="325"/>
      <c r="Q9" s="328"/>
      <c r="R9" s="223"/>
      <c r="S9" s="223"/>
      <c r="T9" s="155"/>
      <c r="U9" s="155"/>
      <c r="V9" s="223"/>
      <c r="W9" s="324"/>
      <c r="X9" s="151"/>
      <c r="Y9" s="321"/>
      <c r="Z9" s="223"/>
    </row>
    <row r="10" spans="1:26" ht="288" customHeight="1" thickBot="1" x14ac:dyDescent="0.3">
      <c r="A10" s="55">
        <v>2</v>
      </c>
      <c r="B10" s="56" t="s">
        <v>186</v>
      </c>
      <c r="C10" s="54" t="s">
        <v>176</v>
      </c>
      <c r="D10" s="54" t="s">
        <v>142</v>
      </c>
      <c r="E10" s="56" t="s">
        <v>149</v>
      </c>
      <c r="F10" s="56" t="s">
        <v>150</v>
      </c>
      <c r="G10" s="56" t="s">
        <v>151</v>
      </c>
      <c r="H10" s="54">
        <v>3</v>
      </c>
      <c r="I10" s="54">
        <v>20</v>
      </c>
      <c r="J10" s="57" t="str">
        <f>IF(H10*I10=5,[1]CALIFICACION!$C$12,IF(H10*I10=10,[1]CALIFICACION!$C$11,IF(H10*I10=15,[1]CALIFICACION!$C$10,IF(H10*I10=20,[1]CALIFICACION!$D$11,IF(H10*I10=30,[1]CALIFICACION!$D$10,IF(H10*I10=40,[1]CALIFICACION!$E$11,IF(H10*I10=60,[1]CALIFICACION!$E$10)))))))</f>
        <v>60- Zona de Riesgo EXTREMA</v>
      </c>
      <c r="K10" s="100" t="s">
        <v>180</v>
      </c>
      <c r="L10" s="54">
        <v>2</v>
      </c>
      <c r="M10" s="54">
        <v>20</v>
      </c>
      <c r="N10" s="57" t="str">
        <f>IF(L10*M10=5,[1]CALIFICACION!$C$12,IF(L10*M10=10,[1]CALIFICACION!$C$11,IF(L10*M10=15,[1]CALIFICACION!$C$10,IF(L10*M10=20,[1]CALIFICACION!$D$11,IF(L10*M10=30,[1]CALIFICACION!$D$10,IF(L10*M10=40,[1]CALIFICACION!$E$11,IF(L10*M10=60,[1]CALIFICACION!$E$10)))))))</f>
        <v>40- Zona de Riesgo ALTA</v>
      </c>
      <c r="O10" s="54" t="s">
        <v>18</v>
      </c>
      <c r="P10" s="91" t="s">
        <v>152</v>
      </c>
      <c r="Q10" s="123">
        <v>1</v>
      </c>
      <c r="R10" s="95" t="s">
        <v>182</v>
      </c>
      <c r="S10" s="45" t="s">
        <v>146</v>
      </c>
      <c r="T10" s="132">
        <v>45047</v>
      </c>
      <c r="U10" s="132">
        <v>45169</v>
      </c>
      <c r="V10" s="76" t="s">
        <v>171</v>
      </c>
      <c r="W10" s="138" t="s">
        <v>239</v>
      </c>
      <c r="X10" s="77" t="s">
        <v>148</v>
      </c>
      <c r="Y10" s="88" t="s">
        <v>248</v>
      </c>
      <c r="Z10" s="99"/>
    </row>
    <row r="12" spans="1:26" x14ac:dyDescent="0.25">
      <c r="C12" s="319" t="s">
        <v>191</v>
      </c>
      <c r="D12" s="319"/>
      <c r="E12" s="319"/>
      <c r="F12" s="319"/>
      <c r="G12" s="319"/>
      <c r="P12" s="149" t="s">
        <v>153</v>
      </c>
      <c r="Q12" s="149"/>
      <c r="R12" s="149"/>
      <c r="S12" s="149"/>
      <c r="T12" s="149"/>
      <c r="U12" s="149"/>
      <c r="V12" s="149"/>
    </row>
    <row r="13" spans="1:26" x14ac:dyDescent="0.25">
      <c r="C13" s="322" t="s">
        <v>194</v>
      </c>
      <c r="D13" s="322"/>
      <c r="E13" s="322"/>
      <c r="F13" s="322"/>
      <c r="G13" s="34"/>
      <c r="P13" s="149" t="s">
        <v>91</v>
      </c>
      <c r="Q13" s="149"/>
      <c r="R13" s="149"/>
      <c r="S13" s="149"/>
      <c r="T13" s="149"/>
      <c r="U13" s="149"/>
      <c r="V13" s="149"/>
    </row>
  </sheetData>
  <mergeCells count="64">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Q8:Q9"/>
    <mergeCell ref="R8:R9"/>
    <mergeCell ref="G8:G9"/>
    <mergeCell ref="H8:H9"/>
    <mergeCell ref="I8:I9"/>
    <mergeCell ref="J8:J9"/>
    <mergeCell ref="K8:K9"/>
    <mergeCell ref="L8:L9"/>
    <mergeCell ref="C12:G12"/>
    <mergeCell ref="Y8:Y9"/>
    <mergeCell ref="Z8:Z9"/>
    <mergeCell ref="P12:V12"/>
    <mergeCell ref="C13:F13"/>
    <mergeCell ref="P13:V13"/>
    <mergeCell ref="S8:S9"/>
    <mergeCell ref="T8:T9"/>
    <mergeCell ref="U8:U9"/>
    <mergeCell ref="V8:V9"/>
    <mergeCell ref="W8:W9"/>
    <mergeCell ref="X8:X9"/>
    <mergeCell ref="M8:M9"/>
    <mergeCell ref="N8:N9"/>
    <mergeCell ref="O8:O9"/>
    <mergeCell ref="P8:P9"/>
  </mergeCells>
  <conditionalFormatting sqref="H10 H8">
    <cfRule type="containsText" dxfId="9" priority="10" operator="containsText" text="ACEPTABLE">
      <formula>NOT(ISERROR(SEARCH("ACEPTABLE",H8)))</formula>
    </cfRule>
  </conditionalFormatting>
  <conditionalFormatting sqref="J10:K10 J8:J9">
    <cfRule type="containsText" dxfId="8" priority="6" operator="containsText" text="EXTREMA">
      <formula>NOT(ISERROR(SEARCH("EXTREMA",J8)))</formula>
    </cfRule>
    <cfRule type="containsText" dxfId="7" priority="7" operator="containsText" text="ALTA">
      <formula>NOT(ISERROR(SEARCH("ALTA",J8)))</formula>
    </cfRule>
    <cfRule type="containsText" dxfId="6" priority="8" operator="containsText" text="MODERADA">
      <formula>NOT(ISERROR(SEARCH("MODERADA",J8)))</formula>
    </cfRule>
    <cfRule type="containsText" dxfId="5" priority="9" operator="containsText" text="BAJA">
      <formula>NOT(ISERROR(SEARCH("BAJA",J8)))</formula>
    </cfRule>
  </conditionalFormatting>
  <conditionalFormatting sqref="L10 L8">
    <cfRule type="containsText" dxfId="4" priority="5" operator="containsText" text="ACEPTABLE">
      <formula>NOT(ISERROR(SEARCH("ACEPTABLE",L8)))</formula>
    </cfRule>
  </conditionalFormatting>
  <conditionalFormatting sqref="N8:N10">
    <cfRule type="containsText" dxfId="3" priority="1" operator="containsText" text="EXTREMA">
      <formula>NOT(ISERROR(SEARCH("EXTREMA",N8)))</formula>
    </cfRule>
    <cfRule type="containsText" dxfId="2" priority="2" operator="containsText" text="ALTA">
      <formula>NOT(ISERROR(SEARCH("ALTA",N8)))</formula>
    </cfRule>
    <cfRule type="containsText" dxfId="1" priority="3" operator="containsText" text="MODERADA">
      <formula>NOT(ISERROR(SEARCH("MODERADA",N8)))</formula>
    </cfRule>
    <cfRule type="containsText" dxfId="0" priority="4" operator="containsText" text="BAJA">
      <formula>NOT(ISERROR(SEARCH("BAJA",N8)))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Document" shapeId="20512" r:id="rId4">
          <objectPr defaultSize="0" autoPict="0" r:id="rId5">
            <anchor moveWithCells="1">
              <from>
                <xdr:col>22</xdr:col>
                <xdr:colOff>485775</xdr:colOff>
                <xdr:row>7</xdr:row>
                <xdr:rowOff>819150</xdr:rowOff>
              </from>
              <to>
                <xdr:col>22</xdr:col>
                <xdr:colOff>1600200</xdr:colOff>
                <xdr:row>8</xdr:row>
                <xdr:rowOff>438150</xdr:rowOff>
              </to>
            </anchor>
          </objectPr>
        </oleObject>
      </mc:Choice>
      <mc:Fallback>
        <oleObject progId="Document" shapeId="20512" r:id="rId4"/>
      </mc:Fallback>
    </mc:AlternateContent>
    <mc:AlternateContent xmlns:mc="http://schemas.openxmlformats.org/markup-compatibility/2006">
      <mc:Choice Requires="x14">
        <oleObject progId="Document" shapeId="20513" r:id="rId6">
          <objectPr defaultSize="0" autoPict="0" r:id="rId7">
            <anchor moveWithCells="1">
              <from>
                <xdr:col>22</xdr:col>
                <xdr:colOff>295275</xdr:colOff>
                <xdr:row>9</xdr:row>
                <xdr:rowOff>247650</xdr:rowOff>
              </from>
              <to>
                <xdr:col>25</xdr:col>
                <xdr:colOff>828675</xdr:colOff>
                <xdr:row>28</xdr:row>
                <xdr:rowOff>38100</xdr:rowOff>
              </to>
            </anchor>
          </objectPr>
        </oleObject>
      </mc:Choice>
      <mc:Fallback>
        <oleObject progId="Document" shapeId="2051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CALIFICACION</vt:lpstr>
      <vt:lpstr>SECRETARIA GENERAL</vt:lpstr>
      <vt:lpstr>CONTROL DISCIPLINARIO INTERNO</vt:lpstr>
      <vt:lpstr>COMERCIALIZACIÓN Y ATENC AL CLI</vt:lpstr>
      <vt:lpstr>GESTIÓN ADMINISTRATIVA- REC FI</vt:lpstr>
      <vt:lpstr>Hoja1</vt:lpstr>
      <vt:lpstr>GESTIÓN PRESUPUESTAL</vt:lpstr>
      <vt:lpstr>GEST ADM Y FINA-SIST DE LA INF.</vt:lpstr>
      <vt:lpstr>GESTIÓN DE TESORERIA</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2018-02-07T16:16:47Z</cp:lastPrinted>
  <dcterms:created xsi:type="dcterms:W3CDTF">2014-08-13T13:40:30Z</dcterms:created>
  <dcterms:modified xsi:type="dcterms:W3CDTF">2023-09-18T20:15:47Z</dcterms:modified>
</cp:coreProperties>
</file>