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aquin19\Desktop\"/>
    </mc:Choice>
  </mc:AlternateContent>
  <bookViews>
    <workbookView xWindow="240" yWindow="15" windowWidth="9720" windowHeight="6540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52511" calcMode="manual"/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<sst xmlns="http://schemas.openxmlformats.org/spreadsheetml/2006/main" count="270" uniqueCount="223">
  <si>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</si>
  <si>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</si>
  <si>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</si>
  <si>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</si>
  <si>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</si>
  <si>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</si>
  <si>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</si>
  <si>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</si>
  <si>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</si>
  <si>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</si>
  <si>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</si>
  <si>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</si>
  <si>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</si>
  <si>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</si>
  <si>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</si>
  <si>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</si>
  <si>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</si>
  <si>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</si>
  <si>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</si>
  <si>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</si>
  <si>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</si>
  <si>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</si>
  <si>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</si>
  <si>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</si>
  <si>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</si>
  <si>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</si>
  <si>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</si>
  <si>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</si>
  <si>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</si>
  <si>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</si>
  <si>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</si>
  <si>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</si>
  <si>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</si>
  <si>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</si>
  <si>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</si>
  <si>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</si>
  <si>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</si>
  <si>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</si>
  <si>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</si>
  <si>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 xml:space="preserve">EMPRESA: </t>
  </si>
  <si>
    <t xml:space="preserve">NIT: </t>
  </si>
  <si>
    <t xml:space="preserve">GENERADO POR: </t>
  </si>
  <si>
    <t>EMPRESAS PUBLICAS DE QUINDIO S.A. E.S.P</t>
  </si>
  <si>
    <t>WORKGROUP\LUGHIAASWPGEN:Esaquin19:10.0.12.2</t>
  </si>
  <si>
    <t>Parámetros: Empresa:01; Periodo:2020; LapsInic:01; LapsFina:12; IdenCodi:%; CuenMovi:%; Factor:1; Jerarqui:N; SaldCero:S; NiveDeta:9; NiveImpr:9; Resumen:N; Nivel:9; IngrEgre:I</t>
  </si>
  <si>
    <t>Código</t>
  </si>
  <si>
    <t>Descripción</t>
  </si>
  <si>
    <t xml:space="preserve"> EJECUCION DE PRESUPUESTO</t>
  </si>
  <si>
    <t>ARMENIA,</t>
  </si>
  <si>
    <t>18/03/2021 04:55:55</t>
  </si>
  <si>
    <t>REPORTE [ROCLI]</t>
  </si>
  <si>
    <t/>
  </si>
  <si>
    <t>0</t>
  </si>
  <si>
    <t>SALDOS INICIALES</t>
  </si>
  <si>
    <t>0.01</t>
  </si>
  <si>
    <t>ADMINISTRACIÓN</t>
  </si>
  <si>
    <t>0.01.1</t>
  </si>
  <si>
    <t>DISPONIBILIDAD INICIAL</t>
  </si>
  <si>
    <t>0.01.2</t>
  </si>
  <si>
    <t>CONVENIOS INTERADMINISTRATIVOS</t>
  </si>
  <si>
    <t>0.02</t>
  </si>
  <si>
    <t>CUENTAS POR COBRAR</t>
  </si>
  <si>
    <t>0.02.1</t>
  </si>
  <si>
    <t>SUBSIDIOS DE GAS</t>
  </si>
  <si>
    <t>0.02.2</t>
  </si>
  <si>
    <t>SUBSIDIOS DE ACUEDUCTO</t>
  </si>
  <si>
    <t>1</t>
  </si>
  <si>
    <t>INGRESOS</t>
  </si>
  <si>
    <t>1.01</t>
  </si>
  <si>
    <t>INGRESOS CORRIENTES</t>
  </si>
  <si>
    <t>1.01.1</t>
  </si>
  <si>
    <t>INGRESOS DE EXPLOTACION</t>
  </si>
  <si>
    <t>1.01.1.1</t>
  </si>
  <si>
    <t>VENTA DE SERVICIOS</t>
  </si>
  <si>
    <t>1.01.1.1.1</t>
  </si>
  <si>
    <t>SERVICIOS DE ACUEDUCTO</t>
  </si>
  <si>
    <t>1.01.1.1.1.01</t>
  </si>
  <si>
    <t>CARGO FIJO</t>
  </si>
  <si>
    <t>1.01.1.1.1.02</t>
  </si>
  <si>
    <t>CONSUMO</t>
  </si>
  <si>
    <t>1.01.1.1.1.03</t>
  </si>
  <si>
    <t>MATERIALES</t>
  </si>
  <si>
    <t>1.01.1.1.1.04</t>
  </si>
  <si>
    <t>RECAGOS</t>
  </si>
  <si>
    <t>1.01.1.1.1.05</t>
  </si>
  <si>
    <t>RECUPERACION CARTERA</t>
  </si>
  <si>
    <t>1.01.1.1.1.06</t>
  </si>
  <si>
    <t>1.01.1.1.1.07</t>
  </si>
  <si>
    <t>INGRESOS POR MEDIDORES</t>
  </si>
  <si>
    <t>1.01.1.1.1.08</t>
  </si>
  <si>
    <t>INSTALACIONES DE MEDIDORES</t>
  </si>
  <si>
    <t>1.01.1.1.2</t>
  </si>
  <si>
    <t>SERVICIO DE ALCANTARILLADO</t>
  </si>
  <si>
    <t>1.01.1.1.2.01</t>
  </si>
  <si>
    <t>1.01.1.1.2.02</t>
  </si>
  <si>
    <t>VERTIMIENTO</t>
  </si>
  <si>
    <t>1.01.1.1.2.03</t>
  </si>
  <si>
    <t>RECARGOS</t>
  </si>
  <si>
    <t>1.01.1.1.2.04</t>
  </si>
  <si>
    <t>1.01.1.1.2.05</t>
  </si>
  <si>
    <t>1.01.1.1.3</t>
  </si>
  <si>
    <t>SERVICIOS DE GAS</t>
  </si>
  <si>
    <t>1.01.1.1.3.01</t>
  </si>
  <si>
    <t>1.01.1.1.3.02</t>
  </si>
  <si>
    <t>1.01.1.1.3.03</t>
  </si>
  <si>
    <t>CERTIFICACION</t>
  </si>
  <si>
    <t>1.01.1.1.3.04</t>
  </si>
  <si>
    <t>DERECHOS DE CONEXION</t>
  </si>
  <si>
    <t>1.01.1.1.3.05</t>
  </si>
  <si>
    <t>CONEXION ESTUFA</t>
  </si>
  <si>
    <t>1.01.1.1.3.06</t>
  </si>
  <si>
    <t>ADICIONALES Y ACCESORIOS</t>
  </si>
  <si>
    <t>1.01.1.1.3.07</t>
  </si>
  <si>
    <t>CONTRIBUCION CARGO CONSUMO GAS</t>
  </si>
  <si>
    <t>1.01.1.1.3.08</t>
  </si>
  <si>
    <t>CONTRIBUCION CARGO FIJO GAS</t>
  </si>
  <si>
    <t>1.01.1.1.3.09</t>
  </si>
  <si>
    <t>RED INTERNA</t>
  </si>
  <si>
    <t>1.01.1.1.3.10</t>
  </si>
  <si>
    <t>INTERES ADICIONALES Y ACCESORIOS</t>
  </si>
  <si>
    <t>1.01.1.1.3.11</t>
  </si>
  <si>
    <t>INTERES CONEXION</t>
  </si>
  <si>
    <t>1.01.1.1.3.12</t>
  </si>
  <si>
    <t>INTERES CONEXION ESTUFA</t>
  </si>
  <si>
    <t>1.01.1.1.3.13</t>
  </si>
  <si>
    <t>INTERES RECONEXION</t>
  </si>
  <si>
    <t>1.01.1.1.3.14</t>
  </si>
  <si>
    <t>INTERES RECONEXIONES</t>
  </si>
  <si>
    <t>1.01.1.1.3.15</t>
  </si>
  <si>
    <t>INTERES RED INTERNA</t>
  </si>
  <si>
    <t>1.01.1.1.3.16</t>
  </si>
  <si>
    <t>RECONEXIONES</t>
  </si>
  <si>
    <t>1.01.2</t>
  </si>
  <si>
    <t>OTROS INGRESOS DE EXPLOTACION</t>
  </si>
  <si>
    <t>1.01.2.1</t>
  </si>
  <si>
    <t>COMISION ASEO</t>
  </si>
  <si>
    <t>1.01.2.1.1</t>
  </si>
  <si>
    <t>1.01.2.1.1.01</t>
  </si>
  <si>
    <t>1.01.2.1.4</t>
  </si>
  <si>
    <t>ASEO</t>
  </si>
  <si>
    <t>1.01.2.1.4.01</t>
  </si>
  <si>
    <t xml:space="preserve">COMISION DE ASEO
</t>
  </si>
  <si>
    <t>1.01.2.2</t>
  </si>
  <si>
    <t xml:space="preserve">VENTA DE OBRA PÚBLICA
</t>
  </si>
  <si>
    <t>1.01.2.2.1</t>
  </si>
  <si>
    <t>CONVENIOS</t>
  </si>
  <si>
    <t>1.01.2.2.1.01</t>
  </si>
  <si>
    <t>CONVENIO 008 ALCALDIA DE QUIMBAYA</t>
  </si>
  <si>
    <t>1.01.2.2.1.02</t>
  </si>
  <si>
    <t xml:space="preserve">Convenio 012 de 2020, con el municipio de Montenegro
</t>
  </si>
  <si>
    <t>1.02</t>
  </si>
  <si>
    <t>TRANSFERENCIA</t>
  </si>
  <si>
    <t>1.02.1</t>
  </si>
  <si>
    <t>TRANSFERENCIAS DE LA NACION</t>
  </si>
  <si>
    <t>1.02.1.1</t>
  </si>
  <si>
    <t>1.02.1.1.1</t>
  </si>
  <si>
    <t>1.02.1.1.1.02</t>
  </si>
  <si>
    <t>VIGENCIA ACTUAL</t>
  </si>
  <si>
    <t>1.02.1.1.5</t>
  </si>
  <si>
    <t>1.02.1.1.5.01</t>
  </si>
  <si>
    <t>SERVICIO DE GAS</t>
  </si>
  <si>
    <t>1.02.2</t>
  </si>
  <si>
    <t>TRASFERENCIA SUBSIDIOS MUNICIPIOS</t>
  </si>
  <si>
    <t>1.02.2.1</t>
  </si>
  <si>
    <t>TRANSFERENCIA SUBSIDIOS MUNICIPIOS</t>
  </si>
  <si>
    <t>1.02.2.1.1</t>
  </si>
  <si>
    <t>1.02.2.1.1.01</t>
  </si>
  <si>
    <t>SERVICIO DE ACUEDUCTO</t>
  </si>
  <si>
    <t>1.02.2.1.1.02</t>
  </si>
  <si>
    <t>1.02.2.1.6</t>
  </si>
  <si>
    <t>MUNICIPIOS</t>
  </si>
  <si>
    <t>1.02.2.1.6.01</t>
  </si>
  <si>
    <t>1.02.2.1.6.02</t>
  </si>
  <si>
    <t>1.03</t>
  </si>
  <si>
    <t>CONVENIO</t>
  </si>
  <si>
    <t>1.03.1</t>
  </si>
  <si>
    <t>MUNICIPALES</t>
  </si>
  <si>
    <t>1.03.1.1</t>
  </si>
  <si>
    <t>QUIMBAYA</t>
  </si>
  <si>
    <t>1.03.1.1.7</t>
  </si>
  <si>
    <t>CONVENIO INTERRADMINISTRATIVO</t>
  </si>
  <si>
    <t>1.03.1.1.7.01</t>
  </si>
  <si>
    <t>Anuar esfuerzo tecnicos administrativos, presupuestales entre empresas pupublicas del Quindio EPQ y el municipio de Quimbaya</t>
  </si>
  <si>
    <t>1.03.1.1.7.02</t>
  </si>
  <si>
    <t>Anuar esfuerzos técnicos, administrativos y presupuestales entre epq sa esp y el municipio de Quimbaya Quindio, para lleavr a cabo la optimización de alcantarillado de la carrera 5a ebntre calles 16 y 17 (incluye pavimentación), barrio fundadores carrera 7a entre calles 6 y 7 y el manejo de aguas lluvias en la carrera 6 entre calles 10 y 9 en el municipio de Quimbaya en el departamento del Quindío.</t>
  </si>
  <si>
    <t>1.03.1.1.7.03</t>
  </si>
  <si>
    <t>Convenio 008 de 2020 - con el mpio de Quimbaya</t>
  </si>
  <si>
    <t>1.03.1.2</t>
  </si>
  <si>
    <t>PIJAO</t>
  </si>
  <si>
    <t>1.03.1.2.7</t>
  </si>
  <si>
    <t>CONVENIO INTERADMINISTRATIVO</t>
  </si>
  <si>
    <t>1.03.1.2.7.01</t>
  </si>
  <si>
    <t>Convenio 004 de 2020 - Optimización red de alcantarillado y glp pijao</t>
  </si>
  <si>
    <t>1.03.1.3</t>
  </si>
  <si>
    <t>FILANDIA</t>
  </si>
  <si>
    <t>1.03.1.3.7</t>
  </si>
  <si>
    <t>1.03.1.3.7.01</t>
  </si>
  <si>
    <t>Convenio 002 de 2020 - reparación red de alcantari</t>
  </si>
  <si>
    <t>1.03.1.4</t>
  </si>
  <si>
    <t>GÉNOVA</t>
  </si>
  <si>
    <t>1.03.1.4.7</t>
  </si>
  <si>
    <t>1.03.1.4.7.01</t>
  </si>
  <si>
    <t>Conevnio 010 de 2020 - optimización red de alcanta</t>
  </si>
  <si>
    <t>1.03.1.5</t>
  </si>
  <si>
    <t xml:space="preserve">MONTENEGRO
</t>
  </si>
  <si>
    <t>1.03.1.5.7</t>
  </si>
  <si>
    <t xml:space="preserve">CONVENIO INTERADMINISTRATIVO
</t>
  </si>
  <si>
    <t>1.03.1.5.7.01</t>
  </si>
  <si>
    <t>Convenio 012 de 2020, con el municipio de Montenegro</t>
  </si>
  <si>
    <t>1.04</t>
  </si>
  <si>
    <t>RECURSOS DE CAPITAL</t>
  </si>
  <si>
    <t>1.04.1</t>
  </si>
  <si>
    <t>RENDIMIENTOS POR OPERACION FINANCIERA</t>
  </si>
  <si>
    <t>1.04.1.1</t>
  </si>
  <si>
    <t>RENDIMIENTOS FINANCIEROS</t>
  </si>
  <si>
    <t>1.05</t>
  </si>
  <si>
    <t>OTROS INGRESOS</t>
  </si>
  <si>
    <t>1.05.1</t>
  </si>
  <si>
    <t>DEVOLUCIONES</t>
  </si>
  <si>
    <t>1.05.1.2</t>
  </si>
  <si>
    <t>INGRESOS CORRIENTES NO TRIBUTARIOS</t>
  </si>
  <si>
    <t>1.05.1.3</t>
  </si>
  <si>
    <t>Ingresos Corrientes no tributarios SSF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</si>
</sst>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;[Red]#,##0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5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5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1" applyFont="1"/>
    <xf numFmtId="164" fontId="0" fillId="0" borderId="0" xfId="1" applyFont="1"/>
    <xf numFmtId="164" fontId="7" fillId="0" borderId="6" xfId="1" applyFont="1" applyBorder="1" applyAlignment="1">
      <alignment vertical="center"/>
    </xf>
    <xf numFmtId="164" fontId="7" fillId="0" borderId="7" xfId="1" applyFont="1" applyBorder="1" applyAlignment="1">
      <alignment vertical="center"/>
    </xf>
    <xf numFmtId="164" fontId="6" fillId="0" borderId="8" xfId="1" applyFont="1" applyBorder="1" applyAlignment="1">
      <alignment horizontal="center" vertical="center" wrapText="1"/>
    </xf>
    <xf numFmtId="164" fontId="6" fillId="0" borderId="9" xfId="1" applyFont="1" applyBorder="1" applyAlignment="1">
      <alignment horizontal="center" vertical="center" wrapText="1"/>
    </xf>
    <xf numFmtId="164" fontId="3" fillId="0" borderId="10" xfId="1" applyFont="1" applyBorder="1" applyAlignment="1">
      <alignment horizontal="center" vertical="center" wrapText="1"/>
    </xf>
    <xf numFmtId="164" fontId="3" fillId="0" borderId="11" xfId="1" applyFont="1" applyBorder="1" applyAlignment="1">
      <alignment horizontal="center" vertical="center" wrapText="1"/>
    </xf>
    <xf numFmtId="164" fontId="3" fillId="0" borderId="9" xfId="1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4" fontId="3" fillId="3" borderId="24" xfId="1" applyFont="1" applyFill="1" applyBorder="1" applyAlignment="1">
      <alignment horizontal="center" vertical="center" wrapText="1"/>
    </xf>
    <xf numFmtId="164" fontId="3" fillId="3" borderId="25" xfId="1" applyFont="1" applyFill="1" applyBorder="1" applyAlignment="1">
      <alignment horizontal="center" vertical="center" wrapText="1"/>
    </xf>
    <xf numFmtId="164" fontId="3" fillId="3" borderId="26" xfId="1" applyFont="1" applyFill="1" applyBorder="1" applyAlignment="1">
      <alignment horizontal="center" vertical="center" wrapText="1"/>
    </xf>
    <xf numFmtId="164" fontId="7" fillId="0" borderId="13" xfId="1" applyFont="1" applyBorder="1" applyAlignment="1">
      <alignment horizontal="center" vertical="center"/>
    </xf>
    <xf numFmtId="164" fontId="7" fillId="0" borderId="7" xfId="1" applyFont="1" applyBorder="1" applyAlignment="1">
      <alignment horizontal="center" vertical="center"/>
    </xf>
    <xf numFmtId="164" fontId="3" fillId="3" borderId="12" xfId="1" applyFont="1" applyFill="1" applyBorder="1" applyAlignment="1">
      <alignment horizontal="center" vertical="center"/>
    </xf>
    <xf numFmtId="164" fontId="3" fillId="3" borderId="27" xfId="1" applyFont="1" applyFill="1" applyBorder="1" applyAlignment="1">
      <alignment horizontal="center" vertical="center"/>
    </xf>
    <xf numFmtId="164" fontId="3" fillId="3" borderId="5" xfId="1" applyFont="1" applyFill="1" applyBorder="1" applyAlignment="1">
      <alignment horizontal="center" vertical="center"/>
    </xf>
    <xf numFmtId="164" fontId="3" fillId="0" borderId="28" xfId="1" applyFont="1" applyBorder="1" applyAlignment="1">
      <alignment horizontal="center" vertical="center"/>
    </xf>
    <xf numFmtId="164" fontId="3" fillId="0" borderId="29" xfId="1" applyFont="1" applyBorder="1" applyAlignment="1">
      <alignment horizontal="center" vertical="center"/>
    </xf>
    <xf numFmtId="164" fontId="3" fillId="3" borderId="14" xfId="1" applyFont="1" applyFill="1" applyBorder="1" applyAlignment="1">
      <alignment horizontal="center" vertical="center" wrapText="1"/>
    </xf>
    <xf numFmtId="164" fontId="0" fillId="0" borderId="15" xfId="1" applyFont="1" applyBorder="1"/>
    <xf numFmtId="164" fontId="0" fillId="0" borderId="16" xfId="1" applyFont="1" applyBorder="1"/>
    <xf numFmtId="164" fontId="3" fillId="3" borderId="17" xfId="1" applyFont="1" applyFill="1" applyBorder="1" applyAlignment="1">
      <alignment horizontal="center" vertical="center"/>
    </xf>
    <xf numFmtId="164" fontId="3" fillId="3" borderId="18" xfId="1" applyFont="1" applyFill="1" applyBorder="1" applyAlignment="1">
      <alignment horizontal="center" vertical="center"/>
    </xf>
    <xf numFmtId="164" fontId="3" fillId="3" borderId="19" xfId="1" applyFont="1" applyFill="1" applyBorder="1" applyAlignment="1">
      <alignment horizontal="center" vertical="center"/>
    </xf>
    <xf numFmtId="164" fontId="3" fillId="3" borderId="20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164" fontId="20" fillId="0" borderId="0" xfId="1" quotePrefix="1" applyFont="1"/>
    <xf numFmtId="164" fontId="21" fillId="0" borderId="0" xfId="1" quotePrefix="1" applyFont="1"/>
    <xf numFmtId="0" fontId="0" fillId="0" borderId="0" xfId="0" quotePrefix="1"/>
    <xf numFmtId="0" fontId="21" fillId="0" borderId="0" xfId="0" quotePrefix="1" applyFont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-655134400"/>
        <c:axId val="-655133856"/>
        <c:axId val="0"/>
      </c:bar3DChart>
      <c:catAx>
        <c:axId val="-6551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655133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55133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655134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41F-4479-88D0-09930949E3DD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41F-4479-88D0-09930949E3DD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1F-4479-88D0-09930949E3DD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655140384"/>
        <c:axId val="-655139840"/>
        <c:axId val="0"/>
      </c:bar3DChart>
      <c:catAx>
        <c:axId val="-65514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65513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55139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655140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xmlns="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xmlns="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xmlns="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xmlns="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46"/>
  <sheetViews>
    <sheetView tabSelected="1" zoomScale="75" workbookViewId="0">
      <selection activeCell="A6" sqref="A6:A7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16" width="20.28515625" style="26" customWidth="1"/>
    <col min="17" max="17" width="23.28515625" customWidth="1"/>
  </cols>
  <sheetData>
    <row r="1" spans="1:26" x14ac:dyDescent="0.2">
      <c r="A1" s="82" t="s">
        <v>39</v>
      </c>
      <c r="B1" s="24" t="s">
        <v>42</v>
      </c>
      <c r="C1" s="25"/>
      <c r="D1" s="25"/>
      <c r="E1" s="25"/>
      <c r="F1" s="25"/>
      <c r="G1" s="84" t="s">
        <v>47</v>
      </c>
      <c r="P1" s="85" t="s">
        <v>48</v>
      </c>
      <c r="Q1" s="87" t="s">
        <v>49</v>
      </c>
    </row>
    <row r="2" spans="1:26" x14ac:dyDescent="0.2">
      <c r="A2" s="83" t="s">
        <v>40</v>
      </c>
      <c r="B2" s="1">
        <v>800063823</v>
      </c>
      <c r="Q2" s="87" t="s">
        <v>50</v>
      </c>
    </row>
    <row r="3" spans="1:26" x14ac:dyDescent="0.2">
      <c r="A3" s="83" t="s">
        <v>41</v>
      </c>
      <c r="B3" s="1" t="s">
        <v>43</v>
      </c>
    </row>
    <row r="4" spans="1:26" ht="13.5" thickBot="1" x14ac:dyDescent="0.25">
      <c r="A4" s="1" t="s">
        <v>44</v>
      </c>
      <c r="B4" s="1"/>
    </row>
    <row r="5" spans="1:26" s="5" customFormat="1" ht="23.25" customHeight="1" thickBot="1" x14ac:dyDescent="0.5">
      <c r="A5" s="34" t="s">
        <v>18</v>
      </c>
      <c r="B5" s="35"/>
      <c r="C5" s="40" t="s">
        <v>1</v>
      </c>
      <c r="D5" s="45" t="s">
        <v>9</v>
      </c>
      <c r="E5" s="46"/>
      <c r="F5" s="46"/>
      <c r="G5" s="47"/>
      <c r="H5" s="50" t="s">
        <v>3</v>
      </c>
      <c r="I5" s="53" t="s">
        <v>15</v>
      </c>
      <c r="J5" s="54"/>
      <c r="K5" s="45" t="s">
        <v>11</v>
      </c>
      <c r="L5" s="46"/>
      <c r="M5" s="46"/>
      <c r="N5" s="47"/>
      <c r="O5" s="45" t="s">
        <v>28</v>
      </c>
      <c r="P5" s="47"/>
    </row>
    <row r="6" spans="1:26" s="6" customFormat="1" ht="15.75" customHeight="1" thickBot="1" x14ac:dyDescent="0.45">
      <c r="A6" s="36" t="s">
        <v>17</v>
      </c>
      <c r="B6" s="38" t="s">
        <v>0</v>
      </c>
      <c r="C6" s="41"/>
      <c r="D6" s="48" t="s">
        <v>8</v>
      </c>
      <c r="E6" s="49"/>
      <c r="F6" s="48" t="s">
        <v>29</v>
      </c>
      <c r="G6" s="49"/>
      <c r="H6" s="51"/>
      <c r="I6" s="55"/>
      <c r="J6" s="56"/>
      <c r="K6" s="27" t="s">
        <v>35</v>
      </c>
      <c r="L6" s="28"/>
      <c r="M6" s="43" t="s">
        <v>37</v>
      </c>
      <c r="N6" s="44"/>
      <c r="O6" s="43" t="s">
        <v>36</v>
      </c>
      <c r="P6" s="44"/>
    </row>
    <row r="7" spans="1:26" s="7" customFormat="1" ht="57" thickBot="1" x14ac:dyDescent="0.35">
      <c r="A7" s="37"/>
      <c r="B7" s="39"/>
      <c r="C7" s="42"/>
      <c r="D7" s="29" t="s">
        <v>2</v>
      </c>
      <c r="E7" s="30" t="s">
        <v>16</v>
      </c>
      <c r="F7" s="29" t="s">
        <v>2</v>
      </c>
      <c r="G7" s="30" t="s">
        <v>16</v>
      </c>
      <c r="H7" s="52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5</v>
      </c>
      <c r="P7" s="33" t="s">
        <v>6</v>
      </c>
      <c r="Q7" s="33" t="s">
        <v>38</v>
      </c>
    </row>
    <row r="8" spans="1:26" x14ac:dyDescent="0.2">
      <c r="A8" s="1" t="s">
        <v>45</v>
      </c>
      <c r="B8" t="s">
        <v>46</v>
      </c>
      <c r="Q8" s="26"/>
    </row>
    <row r="9" spans="1:26" x14ac:dyDescent="0.2">
      <c r="A9" s="10" t="s">
        <v>51</v>
      </c>
      <c r="B9" s="86" t="s">
        <v>51</v>
      </c>
      <c r="C9" s="26">
        <v>27220139453.5</v>
      </c>
      <c r="D9" s="26">
        <v>2719907885.6500001</v>
      </c>
      <c r="E9" s="26">
        <v>0</v>
      </c>
      <c r="F9" s="26">
        <v>0</v>
      </c>
      <c r="G9" s="26">
        <v>0</v>
      </c>
      <c r="H9" s="26">
        <v>29940047339.150002</v>
      </c>
      <c r="I9" s="26">
        <v>29940047339.150002</v>
      </c>
      <c r="J9" s="26">
        <v>29940047339.150002</v>
      </c>
      <c r="K9" s="26">
        <v>22966681788.830002</v>
      </c>
      <c r="L9" s="26">
        <v>22966681788.830002</v>
      </c>
      <c r="M9" s="26">
        <v>0</v>
      </c>
      <c r="N9" s="26">
        <v>0</v>
      </c>
      <c r="O9" s="26">
        <v>6973365550.3199997</v>
      </c>
      <c r="P9" s="26">
        <v>6532.3765978065503</v>
      </c>
      <c r="Q9" s="26"/>
      <c r="V9">
        <v>0</v>
      </c>
      <c r="X9">
        <v>0</v>
      </c>
      <c r="Z9">
        <v>0</v>
      </c>
    </row>
    <row r="10" spans="1:26" x14ac:dyDescent="0.2">
      <c r="A10" s="10" t="s">
        <v>52</v>
      </c>
      <c r="B10" s="86" t="s">
        <v>53</v>
      </c>
      <c r="C10" s="26">
        <v>0</v>
      </c>
      <c r="D10" s="26">
        <v>628821529.95000005</v>
      </c>
      <c r="E10" s="26">
        <v>0</v>
      </c>
      <c r="F10" s="26">
        <v>0</v>
      </c>
      <c r="G10" s="26">
        <v>0</v>
      </c>
      <c r="H10" s="26">
        <v>628821529.95000005</v>
      </c>
      <c r="I10" s="26">
        <v>628821529.95000005</v>
      </c>
      <c r="J10" s="26">
        <v>628821529.95000005</v>
      </c>
      <c r="K10" s="26">
        <v>621318170.95000005</v>
      </c>
      <c r="L10" s="26">
        <v>621318170.95000005</v>
      </c>
      <c r="M10" s="26">
        <v>0</v>
      </c>
      <c r="N10" s="26">
        <v>0</v>
      </c>
      <c r="O10" s="26">
        <v>7503359</v>
      </c>
      <c r="P10" s="26">
        <v>3.8982208288881797</v>
      </c>
      <c r="Q10" s="26"/>
      <c r="V10">
        <v>0</v>
      </c>
      <c r="X10">
        <v>0</v>
      </c>
      <c r="Z10">
        <v>0</v>
      </c>
    </row>
    <row r="11" spans="1:26" x14ac:dyDescent="0.2">
      <c r="A11" s="10" t="s">
        <v>54</v>
      </c>
      <c r="B11" s="86" t="s">
        <v>55</v>
      </c>
      <c r="C11" s="26">
        <v>0</v>
      </c>
      <c r="D11" s="26">
        <v>162565671.94999999</v>
      </c>
      <c r="E11" s="26">
        <v>0</v>
      </c>
      <c r="F11" s="26">
        <v>0</v>
      </c>
      <c r="G11" s="26">
        <v>0</v>
      </c>
      <c r="H11" s="26">
        <v>162565671.94999999</v>
      </c>
      <c r="I11" s="26">
        <v>162565671.94999999</v>
      </c>
      <c r="J11" s="26">
        <v>162565671.94999999</v>
      </c>
      <c r="K11" s="26">
        <v>162565671.94999999</v>
      </c>
      <c r="L11" s="26">
        <v>162565671.94999999</v>
      </c>
      <c r="M11" s="26">
        <v>0</v>
      </c>
      <c r="N11" s="26">
        <v>0</v>
      </c>
      <c r="O11" s="26">
        <v>0</v>
      </c>
      <c r="P11" s="26">
        <v>0</v>
      </c>
      <c r="Q11" s="26"/>
      <c r="V11">
        <v>0</v>
      </c>
      <c r="X11">
        <v>0</v>
      </c>
      <c r="Z11">
        <v>0</v>
      </c>
    </row>
    <row r="12" spans="1:26" x14ac:dyDescent="0.2">
      <c r="A12" s="10" t="s">
        <v>56</v>
      </c>
      <c r="B12" s="86" t="s">
        <v>57</v>
      </c>
      <c r="C12" s="26">
        <v>0</v>
      </c>
      <c r="D12" s="26">
        <v>2570924.1</v>
      </c>
      <c r="E12" s="26">
        <v>0</v>
      </c>
      <c r="F12" s="26">
        <v>0</v>
      </c>
      <c r="G12" s="26">
        <v>0</v>
      </c>
      <c r="H12" s="26">
        <v>2570924.1</v>
      </c>
      <c r="I12" s="26">
        <v>2570924.1</v>
      </c>
      <c r="J12" s="26">
        <v>2570924.1</v>
      </c>
      <c r="K12" s="26">
        <v>2570924.1</v>
      </c>
      <c r="L12" s="26">
        <v>2570924.1</v>
      </c>
      <c r="M12" s="26">
        <v>0</v>
      </c>
      <c r="N12" s="26">
        <v>0</v>
      </c>
      <c r="O12" s="26">
        <v>0</v>
      </c>
      <c r="P12" s="26">
        <v>0</v>
      </c>
      <c r="Q12" s="26"/>
      <c r="V12">
        <v>0</v>
      </c>
      <c r="X12">
        <v>0</v>
      </c>
      <c r="Z12">
        <v>0</v>
      </c>
    </row>
    <row r="13" spans="1:26" x14ac:dyDescent="0.2">
      <c r="A13" s="10" t="s">
        <v>58</v>
      </c>
      <c r="B13" s="86" t="s">
        <v>59</v>
      </c>
      <c r="C13" s="26">
        <v>0</v>
      </c>
      <c r="D13" s="26">
        <v>159994747.84999999</v>
      </c>
      <c r="E13" s="26">
        <v>0</v>
      </c>
      <c r="F13" s="26">
        <v>0</v>
      </c>
      <c r="G13" s="26">
        <v>0</v>
      </c>
      <c r="H13" s="26">
        <v>159994747.84999999</v>
      </c>
      <c r="I13" s="26">
        <v>159994747.84999999</v>
      </c>
      <c r="J13" s="26">
        <v>159994747.84999999</v>
      </c>
      <c r="K13" s="26">
        <v>159994747.84999999</v>
      </c>
      <c r="L13" s="26">
        <v>159994747.84999999</v>
      </c>
      <c r="M13" s="26">
        <v>0</v>
      </c>
      <c r="N13" s="26">
        <v>0</v>
      </c>
      <c r="O13" s="26">
        <v>0</v>
      </c>
      <c r="P13" s="26">
        <v>0</v>
      </c>
      <c r="Q13" s="26"/>
      <c r="V13">
        <v>0</v>
      </c>
      <c r="X13">
        <v>0</v>
      </c>
      <c r="Z13">
        <v>0</v>
      </c>
    </row>
    <row r="14" spans="1:26" x14ac:dyDescent="0.2">
      <c r="A14" s="10" t="s">
        <v>60</v>
      </c>
      <c r="B14" s="86" t="s">
        <v>61</v>
      </c>
      <c r="C14" s="26">
        <v>0</v>
      </c>
      <c r="D14" s="26">
        <v>466255858</v>
      </c>
      <c r="E14" s="26">
        <v>0</v>
      </c>
      <c r="F14" s="26">
        <v>0</v>
      </c>
      <c r="G14" s="26">
        <v>0</v>
      </c>
      <c r="H14" s="26">
        <v>466255858</v>
      </c>
      <c r="I14" s="26">
        <v>466255858</v>
      </c>
      <c r="J14" s="26">
        <v>466255858</v>
      </c>
      <c r="K14" s="26">
        <v>458752499</v>
      </c>
      <c r="L14" s="26">
        <v>458752499</v>
      </c>
      <c r="M14" s="26">
        <v>0</v>
      </c>
      <c r="N14" s="26">
        <v>0</v>
      </c>
      <c r="O14" s="26">
        <v>7503359</v>
      </c>
      <c r="P14" s="26">
        <v>3.8982208288881797</v>
      </c>
      <c r="Q14" s="26"/>
      <c r="V14">
        <v>0</v>
      </c>
      <c r="X14">
        <v>0</v>
      </c>
      <c r="Z14">
        <v>0</v>
      </c>
    </row>
    <row r="15" spans="1:26" x14ac:dyDescent="0.2">
      <c r="A15" s="10" t="s">
        <v>62</v>
      </c>
      <c r="B15" s="86" t="s">
        <v>63</v>
      </c>
      <c r="C15" s="26">
        <v>0</v>
      </c>
      <c r="D15" s="26">
        <v>284422378</v>
      </c>
      <c r="E15" s="26">
        <v>0</v>
      </c>
      <c r="F15" s="26">
        <v>0</v>
      </c>
      <c r="G15" s="26">
        <v>0</v>
      </c>
      <c r="H15" s="26">
        <v>284422378</v>
      </c>
      <c r="I15" s="26">
        <v>284422378</v>
      </c>
      <c r="J15" s="26">
        <v>284422378</v>
      </c>
      <c r="K15" s="26">
        <v>283271567</v>
      </c>
      <c r="L15" s="26">
        <v>283271567</v>
      </c>
      <c r="M15" s="26">
        <v>0</v>
      </c>
      <c r="N15" s="26">
        <v>0</v>
      </c>
      <c r="O15" s="26">
        <v>1150811</v>
      </c>
      <c r="P15" s="26">
        <v>0.40461338101884503</v>
      </c>
      <c r="Q15" s="26"/>
      <c r="V15">
        <v>0</v>
      </c>
      <c r="X15">
        <v>0</v>
      </c>
      <c r="Z15">
        <v>0</v>
      </c>
    </row>
    <row r="16" spans="1:26" x14ac:dyDescent="0.2">
      <c r="A16" s="10" t="s">
        <v>64</v>
      </c>
      <c r="B16" s="86" t="s">
        <v>65</v>
      </c>
      <c r="C16" s="26">
        <v>0</v>
      </c>
      <c r="D16" s="26">
        <v>181833480</v>
      </c>
      <c r="E16" s="26">
        <v>0</v>
      </c>
      <c r="F16" s="26">
        <v>0</v>
      </c>
      <c r="G16" s="26">
        <v>0</v>
      </c>
      <c r="H16" s="26">
        <v>181833480</v>
      </c>
      <c r="I16" s="26">
        <v>181833480</v>
      </c>
      <c r="J16" s="26">
        <v>181833480</v>
      </c>
      <c r="K16" s="26">
        <v>175480932</v>
      </c>
      <c r="L16" s="26">
        <v>175480932</v>
      </c>
      <c r="M16" s="26">
        <v>0</v>
      </c>
      <c r="N16" s="26">
        <v>0</v>
      </c>
      <c r="O16" s="26">
        <v>6352548</v>
      </c>
      <c r="P16" s="26">
        <v>3.4936074478693402</v>
      </c>
      <c r="Q16" s="26"/>
      <c r="V16">
        <v>0</v>
      </c>
      <c r="X16">
        <v>0</v>
      </c>
      <c r="Z16">
        <v>0</v>
      </c>
    </row>
    <row r="17" spans="1:26" x14ac:dyDescent="0.2">
      <c r="A17" s="10" t="s">
        <v>66</v>
      </c>
      <c r="B17" s="86" t="s">
        <v>67</v>
      </c>
      <c r="C17" s="26">
        <v>27220139453.5</v>
      </c>
      <c r="D17" s="26">
        <v>2091086355.7</v>
      </c>
      <c r="E17" s="26">
        <v>0</v>
      </c>
      <c r="F17" s="26">
        <v>0</v>
      </c>
      <c r="G17" s="26">
        <v>0</v>
      </c>
      <c r="H17" s="26">
        <v>29311225809.200001</v>
      </c>
      <c r="I17" s="26">
        <v>29311225809.200001</v>
      </c>
      <c r="J17" s="26">
        <v>29311225809.200001</v>
      </c>
      <c r="K17" s="26">
        <v>22345363617.880001</v>
      </c>
      <c r="L17" s="26">
        <v>22345363617.880001</v>
      </c>
      <c r="M17" s="26">
        <v>0</v>
      </c>
      <c r="N17" s="26">
        <v>0</v>
      </c>
      <c r="O17" s="26">
        <v>6965862191.3199997</v>
      </c>
      <c r="P17" s="26">
        <v>6528.4783769776614</v>
      </c>
      <c r="Q17" s="26"/>
      <c r="V17">
        <v>0</v>
      </c>
      <c r="X17">
        <v>0</v>
      </c>
      <c r="Z17">
        <v>0</v>
      </c>
    </row>
    <row r="18" spans="1:26" x14ac:dyDescent="0.2">
      <c r="A18" s="10" t="s">
        <v>68</v>
      </c>
      <c r="B18" s="86" t="s">
        <v>69</v>
      </c>
      <c r="C18" s="26">
        <v>22989362102.43</v>
      </c>
      <c r="D18" s="26">
        <v>9835617</v>
      </c>
      <c r="E18" s="26">
        <v>0</v>
      </c>
      <c r="F18" s="26">
        <v>0</v>
      </c>
      <c r="G18" s="26">
        <v>0</v>
      </c>
      <c r="H18" s="26">
        <v>22999197719.43</v>
      </c>
      <c r="I18" s="26">
        <v>22999197719.43</v>
      </c>
      <c r="J18" s="26">
        <v>22999197719.43</v>
      </c>
      <c r="K18" s="26">
        <v>17847167775.66</v>
      </c>
      <c r="L18" s="26">
        <v>17847167775.66</v>
      </c>
      <c r="M18" s="26">
        <v>0</v>
      </c>
      <c r="N18" s="26">
        <v>0</v>
      </c>
      <c r="O18" s="26">
        <v>5152029943.7700005</v>
      </c>
      <c r="P18" s="26">
        <v>5712.9246478859604</v>
      </c>
      <c r="Q18" s="26"/>
      <c r="V18">
        <v>0</v>
      </c>
      <c r="X18">
        <v>0</v>
      </c>
      <c r="Z18">
        <v>0</v>
      </c>
    </row>
    <row r="19" spans="1:26" x14ac:dyDescent="0.2">
      <c r="A19" s="10" t="s">
        <v>70</v>
      </c>
      <c r="B19" s="86" t="s">
        <v>71</v>
      </c>
      <c r="C19" s="26">
        <v>22783065302.43</v>
      </c>
      <c r="D19" s="26">
        <v>0</v>
      </c>
      <c r="E19" s="26">
        <v>0</v>
      </c>
      <c r="F19" s="26">
        <v>0</v>
      </c>
      <c r="G19" s="26">
        <v>0</v>
      </c>
      <c r="H19" s="26">
        <v>22783065302.43</v>
      </c>
      <c r="I19" s="26">
        <v>22783065302.43</v>
      </c>
      <c r="J19" s="26">
        <v>22783065302.43</v>
      </c>
      <c r="K19" s="26">
        <v>17662673355.66</v>
      </c>
      <c r="L19" s="26">
        <v>17662673355.66</v>
      </c>
      <c r="M19" s="26">
        <v>0</v>
      </c>
      <c r="N19" s="26">
        <v>0</v>
      </c>
      <c r="O19" s="26">
        <v>5120391946.7700005</v>
      </c>
      <c r="P19" s="26">
        <v>5500</v>
      </c>
      <c r="Q19" s="26"/>
      <c r="V19">
        <v>0</v>
      </c>
      <c r="X19">
        <v>0</v>
      </c>
      <c r="Z19">
        <v>0</v>
      </c>
    </row>
    <row r="20" spans="1:26" x14ac:dyDescent="0.2">
      <c r="A20" s="10" t="s">
        <v>72</v>
      </c>
      <c r="B20" s="86" t="s">
        <v>73</v>
      </c>
      <c r="C20" s="26">
        <v>22783065302.43</v>
      </c>
      <c r="D20" s="26">
        <v>0</v>
      </c>
      <c r="E20" s="26">
        <v>0</v>
      </c>
      <c r="F20" s="26">
        <v>0</v>
      </c>
      <c r="G20" s="26">
        <v>0</v>
      </c>
      <c r="H20" s="26">
        <v>22783065302.43</v>
      </c>
      <c r="I20" s="26">
        <v>22783065302.43</v>
      </c>
      <c r="J20" s="26">
        <v>22783065302.43</v>
      </c>
      <c r="K20" s="26">
        <v>17662673355.66</v>
      </c>
      <c r="L20" s="26">
        <v>17662673355.66</v>
      </c>
      <c r="M20" s="26">
        <v>0</v>
      </c>
      <c r="N20" s="26">
        <v>0</v>
      </c>
      <c r="O20" s="26">
        <v>5120391946.7700005</v>
      </c>
      <c r="P20" s="26">
        <v>5500</v>
      </c>
      <c r="Q20" s="26"/>
      <c r="V20">
        <v>0</v>
      </c>
      <c r="X20">
        <v>0</v>
      </c>
      <c r="Z20">
        <v>0</v>
      </c>
    </row>
    <row r="21" spans="1:26" x14ac:dyDescent="0.2">
      <c r="A21" s="10" t="s">
        <v>74</v>
      </c>
      <c r="B21" s="86" t="s">
        <v>75</v>
      </c>
      <c r="C21" s="26">
        <v>12259725416.629999</v>
      </c>
      <c r="D21" s="26">
        <v>0</v>
      </c>
      <c r="E21" s="26">
        <v>0</v>
      </c>
      <c r="F21" s="26">
        <v>0</v>
      </c>
      <c r="G21" s="26">
        <v>0</v>
      </c>
      <c r="H21" s="26">
        <v>12259725416.629999</v>
      </c>
      <c r="I21" s="26">
        <v>12259725416.629999</v>
      </c>
      <c r="J21" s="26">
        <v>12259725416.629999</v>
      </c>
      <c r="K21" s="26">
        <v>9621679186</v>
      </c>
      <c r="L21" s="26">
        <v>9621679186</v>
      </c>
      <c r="M21" s="26">
        <v>0</v>
      </c>
      <c r="N21" s="26">
        <v>0</v>
      </c>
      <c r="O21" s="26">
        <v>2638046230.6300001</v>
      </c>
      <c r="P21" s="26">
        <v>1400</v>
      </c>
      <c r="Q21" s="26"/>
      <c r="V21">
        <v>0</v>
      </c>
      <c r="X21">
        <v>0</v>
      </c>
      <c r="Z21">
        <v>0</v>
      </c>
    </row>
    <row r="22" spans="1:26" x14ac:dyDescent="0.2">
      <c r="A22" s="10" t="s">
        <v>76</v>
      </c>
      <c r="B22" s="86" t="s">
        <v>77</v>
      </c>
      <c r="C22" s="26">
        <v>2731650311.9299998</v>
      </c>
      <c r="D22" s="26">
        <v>0</v>
      </c>
      <c r="E22" s="26">
        <v>0</v>
      </c>
      <c r="F22" s="26">
        <v>0</v>
      </c>
      <c r="G22" s="26">
        <v>0</v>
      </c>
      <c r="H22" s="26">
        <v>2731650311.9299998</v>
      </c>
      <c r="I22" s="26">
        <v>2731650311.9299998</v>
      </c>
      <c r="J22" s="26">
        <v>2731650311.9299998</v>
      </c>
      <c r="K22" s="26">
        <v>2449920470</v>
      </c>
      <c r="L22" s="26">
        <v>2449920470</v>
      </c>
      <c r="M22" s="26">
        <v>0</v>
      </c>
      <c r="N22" s="26">
        <v>0</v>
      </c>
      <c r="O22" s="26">
        <v>281729841.93000001</v>
      </c>
      <c r="P22" s="26">
        <v>200</v>
      </c>
      <c r="Q22" s="26"/>
      <c r="V22">
        <v>0</v>
      </c>
      <c r="X22">
        <v>0</v>
      </c>
      <c r="Z22">
        <v>0</v>
      </c>
    </row>
    <row r="23" spans="1:26" x14ac:dyDescent="0.2">
      <c r="A23" s="10" t="s">
        <v>78</v>
      </c>
      <c r="B23" s="86" t="s">
        <v>79</v>
      </c>
      <c r="C23" s="26">
        <v>8716899388.0400009</v>
      </c>
      <c r="D23" s="26">
        <v>0</v>
      </c>
      <c r="E23" s="26">
        <v>0</v>
      </c>
      <c r="F23" s="26">
        <v>0</v>
      </c>
      <c r="G23" s="26">
        <v>0</v>
      </c>
      <c r="H23" s="26">
        <v>8716899388.0400009</v>
      </c>
      <c r="I23" s="26">
        <v>8716899388.0400009</v>
      </c>
      <c r="J23" s="26">
        <v>8716899388.0400009</v>
      </c>
      <c r="K23" s="26">
        <v>5827159509</v>
      </c>
      <c r="L23" s="26">
        <v>5827159509</v>
      </c>
      <c r="M23" s="26">
        <v>0</v>
      </c>
      <c r="N23" s="26">
        <v>0</v>
      </c>
      <c r="O23" s="26">
        <v>2889739879.04</v>
      </c>
      <c r="P23" s="26">
        <v>200</v>
      </c>
      <c r="Q23" s="26"/>
      <c r="V23">
        <v>0</v>
      </c>
      <c r="X23">
        <v>0</v>
      </c>
      <c r="Z23">
        <v>0</v>
      </c>
    </row>
    <row r="24" spans="1:26" x14ac:dyDescent="0.2">
      <c r="A24" s="10" t="s">
        <v>80</v>
      </c>
      <c r="B24" s="86" t="s">
        <v>81</v>
      </c>
      <c r="C24" s="26">
        <v>110640000</v>
      </c>
      <c r="D24" s="26">
        <v>0</v>
      </c>
      <c r="E24" s="26">
        <v>0</v>
      </c>
      <c r="F24" s="26">
        <v>0</v>
      </c>
      <c r="G24" s="26">
        <v>0</v>
      </c>
      <c r="H24" s="26">
        <v>110640000</v>
      </c>
      <c r="I24" s="26">
        <v>110640000</v>
      </c>
      <c r="J24" s="26">
        <v>110640000</v>
      </c>
      <c r="K24" s="26">
        <v>55133197</v>
      </c>
      <c r="L24" s="26">
        <v>55133197</v>
      </c>
      <c r="M24" s="26">
        <v>0</v>
      </c>
      <c r="N24" s="26">
        <v>0</v>
      </c>
      <c r="O24" s="26">
        <v>55506803</v>
      </c>
      <c r="P24" s="26">
        <v>200</v>
      </c>
      <c r="Q24" s="26"/>
      <c r="V24">
        <v>0</v>
      </c>
      <c r="X24">
        <v>0</v>
      </c>
      <c r="Z24">
        <v>0</v>
      </c>
    </row>
    <row r="25" spans="1:26" x14ac:dyDescent="0.2">
      <c r="A25" s="10" t="s">
        <v>82</v>
      </c>
      <c r="B25" s="86" t="s">
        <v>83</v>
      </c>
      <c r="C25" s="26">
        <v>35759727.329999998</v>
      </c>
      <c r="D25" s="26">
        <v>0</v>
      </c>
      <c r="E25" s="26">
        <v>0</v>
      </c>
      <c r="F25" s="26">
        <v>0</v>
      </c>
      <c r="G25" s="26">
        <v>0</v>
      </c>
      <c r="H25" s="26">
        <v>35759727.329999998</v>
      </c>
      <c r="I25" s="26">
        <v>35759727.329999998</v>
      </c>
      <c r="J25" s="26">
        <v>35759727.329999998</v>
      </c>
      <c r="K25" s="26">
        <v>38240697</v>
      </c>
      <c r="L25" s="26">
        <v>38240697</v>
      </c>
      <c r="M25" s="26">
        <v>0</v>
      </c>
      <c r="N25" s="26">
        <v>0</v>
      </c>
      <c r="O25" s="26">
        <v>-2480969.67</v>
      </c>
      <c r="P25" s="26">
        <v>200</v>
      </c>
      <c r="Q25" s="26"/>
      <c r="V25">
        <v>0</v>
      </c>
      <c r="X25">
        <v>0</v>
      </c>
      <c r="Z25">
        <v>0</v>
      </c>
    </row>
    <row r="26" spans="1:26" x14ac:dyDescent="0.2">
      <c r="A26" s="10" t="s">
        <v>84</v>
      </c>
      <c r="B26" s="86" t="s">
        <v>85</v>
      </c>
      <c r="C26" s="26">
        <v>43314809.329999998</v>
      </c>
      <c r="D26" s="26">
        <v>0</v>
      </c>
      <c r="E26" s="26">
        <v>0</v>
      </c>
      <c r="F26" s="26">
        <v>0</v>
      </c>
      <c r="G26" s="26">
        <v>0</v>
      </c>
      <c r="H26" s="26">
        <v>43314809.329999998</v>
      </c>
      <c r="I26" s="26">
        <v>43314809.329999998</v>
      </c>
      <c r="J26" s="26">
        <v>43314809.329999998</v>
      </c>
      <c r="K26" s="26">
        <v>1251123313</v>
      </c>
      <c r="L26" s="26">
        <v>1251123313</v>
      </c>
      <c r="M26" s="26">
        <v>0</v>
      </c>
      <c r="N26" s="26">
        <v>0</v>
      </c>
      <c r="O26" s="26">
        <v>-1207808503.6700001</v>
      </c>
      <c r="P26" s="26">
        <v>200</v>
      </c>
      <c r="Q26" s="26"/>
      <c r="V26">
        <v>0</v>
      </c>
      <c r="X26">
        <v>0</v>
      </c>
      <c r="Z26">
        <v>0</v>
      </c>
    </row>
    <row r="27" spans="1:26" x14ac:dyDescent="0.2">
      <c r="A27" s="10" t="s">
        <v>86</v>
      </c>
      <c r="B27" s="86" t="s">
        <v>85</v>
      </c>
      <c r="C27" s="26">
        <v>358941180</v>
      </c>
      <c r="D27" s="26">
        <v>0</v>
      </c>
      <c r="E27" s="26">
        <v>0</v>
      </c>
      <c r="F27" s="26">
        <v>0</v>
      </c>
      <c r="G27" s="26">
        <v>0</v>
      </c>
      <c r="H27" s="26">
        <v>358941180</v>
      </c>
      <c r="I27" s="26">
        <v>358941180</v>
      </c>
      <c r="J27" s="26">
        <v>358941180</v>
      </c>
      <c r="K27" s="26">
        <v>102000</v>
      </c>
      <c r="L27" s="26">
        <v>102000</v>
      </c>
      <c r="M27" s="26">
        <v>0</v>
      </c>
      <c r="N27" s="26">
        <v>0</v>
      </c>
      <c r="O27" s="26">
        <v>358839180</v>
      </c>
      <c r="P27" s="26">
        <v>200</v>
      </c>
      <c r="Q27" s="26"/>
      <c r="V27">
        <v>0</v>
      </c>
      <c r="X27">
        <v>0</v>
      </c>
      <c r="Z27">
        <v>0</v>
      </c>
    </row>
    <row r="28" spans="1:26" x14ac:dyDescent="0.2">
      <c r="A28" s="10" t="s">
        <v>87</v>
      </c>
      <c r="B28" s="86" t="s">
        <v>88</v>
      </c>
      <c r="C28" s="26">
        <v>147195000</v>
      </c>
      <c r="D28" s="26">
        <v>0</v>
      </c>
      <c r="E28" s="26">
        <v>0</v>
      </c>
      <c r="F28" s="26">
        <v>0</v>
      </c>
      <c r="G28" s="26">
        <v>0</v>
      </c>
      <c r="H28" s="26">
        <v>147195000</v>
      </c>
      <c r="I28" s="26">
        <v>147195000</v>
      </c>
      <c r="J28" s="26">
        <v>147195000</v>
      </c>
      <c r="K28" s="26">
        <v>0</v>
      </c>
      <c r="L28" s="26">
        <v>0</v>
      </c>
      <c r="M28" s="26">
        <v>0</v>
      </c>
      <c r="N28" s="26">
        <v>0</v>
      </c>
      <c r="O28" s="26">
        <v>147195000</v>
      </c>
      <c r="P28" s="26">
        <v>100</v>
      </c>
      <c r="Q28" s="26"/>
      <c r="V28">
        <v>0</v>
      </c>
      <c r="X28">
        <v>0</v>
      </c>
      <c r="Z28">
        <v>0</v>
      </c>
    </row>
    <row r="29" spans="1:26" x14ac:dyDescent="0.2">
      <c r="A29" s="10" t="s">
        <v>89</v>
      </c>
      <c r="B29" s="86" t="s">
        <v>90</v>
      </c>
      <c r="C29" s="26">
        <v>115325000</v>
      </c>
      <c r="D29" s="26">
        <v>0</v>
      </c>
      <c r="E29" s="26">
        <v>0</v>
      </c>
      <c r="F29" s="26">
        <v>0</v>
      </c>
      <c r="G29" s="26">
        <v>0</v>
      </c>
      <c r="H29" s="26">
        <v>115325000</v>
      </c>
      <c r="I29" s="26">
        <v>115325000</v>
      </c>
      <c r="J29" s="26">
        <v>115325000</v>
      </c>
      <c r="K29" s="26">
        <v>0</v>
      </c>
      <c r="L29" s="26">
        <v>0</v>
      </c>
      <c r="M29" s="26">
        <v>0</v>
      </c>
      <c r="N29" s="26">
        <v>0</v>
      </c>
      <c r="O29" s="26">
        <v>115325000</v>
      </c>
      <c r="P29" s="26">
        <v>100</v>
      </c>
      <c r="Q29" s="26"/>
      <c r="V29">
        <v>0</v>
      </c>
      <c r="X29">
        <v>0</v>
      </c>
      <c r="Z29">
        <v>0</v>
      </c>
    </row>
    <row r="30" spans="1:26" x14ac:dyDescent="0.2">
      <c r="A30" s="10" t="s">
        <v>91</v>
      </c>
      <c r="B30" s="86" t="s">
        <v>92</v>
      </c>
      <c r="C30" s="26">
        <v>9379579912.8500004</v>
      </c>
      <c r="D30" s="26">
        <v>0</v>
      </c>
      <c r="E30" s="26">
        <v>0</v>
      </c>
      <c r="F30" s="26">
        <v>0</v>
      </c>
      <c r="G30" s="26">
        <v>0</v>
      </c>
      <c r="H30" s="26">
        <v>9379579912.8500004</v>
      </c>
      <c r="I30" s="26">
        <v>9379579912.8500004</v>
      </c>
      <c r="J30" s="26">
        <v>9379579912.8500004</v>
      </c>
      <c r="K30" s="26">
        <v>7336869838</v>
      </c>
      <c r="L30" s="26">
        <v>7336869838</v>
      </c>
      <c r="M30" s="26">
        <v>0</v>
      </c>
      <c r="N30" s="26">
        <v>0</v>
      </c>
      <c r="O30" s="26">
        <v>2042710074.8499999</v>
      </c>
      <c r="P30" s="26">
        <v>1000</v>
      </c>
      <c r="Q30" s="26"/>
      <c r="V30">
        <v>0</v>
      </c>
      <c r="X30">
        <v>0</v>
      </c>
      <c r="Z30">
        <v>0</v>
      </c>
    </row>
    <row r="31" spans="1:26" x14ac:dyDescent="0.2">
      <c r="A31" s="10" t="s">
        <v>93</v>
      </c>
      <c r="B31" s="86" t="s">
        <v>77</v>
      </c>
      <c r="C31" s="26">
        <v>1614174651.1500001</v>
      </c>
      <c r="D31" s="26">
        <v>0</v>
      </c>
      <c r="E31" s="26">
        <v>0</v>
      </c>
      <c r="F31" s="26">
        <v>0</v>
      </c>
      <c r="G31" s="26">
        <v>0</v>
      </c>
      <c r="H31" s="26">
        <v>1614174651.1500001</v>
      </c>
      <c r="I31" s="26">
        <v>1614174651.1500001</v>
      </c>
      <c r="J31" s="26">
        <v>1614174651.1500001</v>
      </c>
      <c r="K31" s="26">
        <v>1446892484</v>
      </c>
      <c r="L31" s="26">
        <v>1446892484</v>
      </c>
      <c r="M31" s="26">
        <v>0</v>
      </c>
      <c r="N31" s="26">
        <v>0</v>
      </c>
      <c r="O31" s="26">
        <v>167282167.15000001</v>
      </c>
      <c r="P31" s="26">
        <v>200</v>
      </c>
      <c r="Q31" s="26"/>
      <c r="V31">
        <v>0</v>
      </c>
      <c r="X31">
        <v>0</v>
      </c>
      <c r="Z31">
        <v>0</v>
      </c>
    </row>
    <row r="32" spans="1:26" x14ac:dyDescent="0.2">
      <c r="A32" s="10" t="s">
        <v>94</v>
      </c>
      <c r="B32" s="86" t="s">
        <v>95</v>
      </c>
      <c r="C32" s="26">
        <v>7449772254.6000004</v>
      </c>
      <c r="D32" s="26">
        <v>0</v>
      </c>
      <c r="E32" s="26">
        <v>0</v>
      </c>
      <c r="F32" s="26">
        <v>0</v>
      </c>
      <c r="G32" s="26">
        <v>0</v>
      </c>
      <c r="H32" s="26">
        <v>7449772254.6000004</v>
      </c>
      <c r="I32" s="26">
        <v>7449772254.6000004</v>
      </c>
      <c r="J32" s="26">
        <v>7449772254.6000004</v>
      </c>
      <c r="K32" s="26">
        <v>5390587807</v>
      </c>
      <c r="L32" s="26">
        <v>5390587807</v>
      </c>
      <c r="M32" s="26">
        <v>0</v>
      </c>
      <c r="N32" s="26">
        <v>0</v>
      </c>
      <c r="O32" s="26">
        <v>2059184447.5999999</v>
      </c>
      <c r="P32" s="26">
        <v>200</v>
      </c>
      <c r="Q32" s="26"/>
      <c r="V32">
        <v>0</v>
      </c>
      <c r="X32">
        <v>0</v>
      </c>
      <c r="Z32">
        <v>0</v>
      </c>
    </row>
    <row r="33" spans="1:26" x14ac:dyDescent="0.2">
      <c r="A33" s="10" t="s">
        <v>96</v>
      </c>
      <c r="B33" s="86" t="s">
        <v>97</v>
      </c>
      <c r="C33" s="26">
        <v>33214985.329999998</v>
      </c>
      <c r="D33" s="26">
        <v>0</v>
      </c>
      <c r="E33" s="26">
        <v>0</v>
      </c>
      <c r="F33" s="26">
        <v>0</v>
      </c>
      <c r="G33" s="26">
        <v>0</v>
      </c>
      <c r="H33" s="26">
        <v>33214985.329999998</v>
      </c>
      <c r="I33" s="26">
        <v>33214985.329999998</v>
      </c>
      <c r="J33" s="26">
        <v>33214985.329999998</v>
      </c>
      <c r="K33" s="26">
        <v>23453173</v>
      </c>
      <c r="L33" s="26">
        <v>23453173</v>
      </c>
      <c r="M33" s="26">
        <v>0</v>
      </c>
      <c r="N33" s="26">
        <v>0</v>
      </c>
      <c r="O33" s="26">
        <v>9761812.3300000001</v>
      </c>
      <c r="P33" s="26">
        <v>200</v>
      </c>
      <c r="Q33" s="26"/>
      <c r="V33">
        <v>0</v>
      </c>
      <c r="X33">
        <v>0</v>
      </c>
      <c r="Z33">
        <v>0</v>
      </c>
    </row>
    <row r="34" spans="1:26" x14ac:dyDescent="0.2">
      <c r="A34" s="10" t="s">
        <v>98</v>
      </c>
      <c r="B34" s="86" t="s">
        <v>81</v>
      </c>
      <c r="C34" s="26">
        <v>27554744.77</v>
      </c>
      <c r="D34" s="26">
        <v>0</v>
      </c>
      <c r="E34" s="26">
        <v>0</v>
      </c>
      <c r="F34" s="26">
        <v>0</v>
      </c>
      <c r="G34" s="26">
        <v>0</v>
      </c>
      <c r="H34" s="26">
        <v>27554744.77</v>
      </c>
      <c r="I34" s="26">
        <v>27554744.77</v>
      </c>
      <c r="J34" s="26">
        <v>27554744.77</v>
      </c>
      <c r="K34" s="26">
        <v>4126</v>
      </c>
      <c r="L34" s="26">
        <v>4126</v>
      </c>
      <c r="M34" s="26">
        <v>0</v>
      </c>
      <c r="N34" s="26">
        <v>0</v>
      </c>
      <c r="O34" s="26">
        <v>27550618.77</v>
      </c>
      <c r="P34" s="26">
        <v>200</v>
      </c>
      <c r="Q34" s="26"/>
      <c r="V34">
        <v>0</v>
      </c>
      <c r="X34">
        <v>0</v>
      </c>
      <c r="Z34">
        <v>0</v>
      </c>
    </row>
    <row r="35" spans="1:26" x14ac:dyDescent="0.2">
      <c r="A35" s="10" t="s">
        <v>99</v>
      </c>
      <c r="B35" s="86" t="s">
        <v>85</v>
      </c>
      <c r="C35" s="26">
        <v>254863277</v>
      </c>
      <c r="D35" s="26">
        <v>0</v>
      </c>
      <c r="E35" s="26">
        <v>0</v>
      </c>
      <c r="F35" s="26">
        <v>0</v>
      </c>
      <c r="G35" s="26">
        <v>0</v>
      </c>
      <c r="H35" s="26">
        <v>254863277</v>
      </c>
      <c r="I35" s="26">
        <v>254863277</v>
      </c>
      <c r="J35" s="26">
        <v>254863277</v>
      </c>
      <c r="K35" s="26">
        <v>475932248</v>
      </c>
      <c r="L35" s="26">
        <v>475932248</v>
      </c>
      <c r="M35" s="26">
        <v>0</v>
      </c>
      <c r="N35" s="26">
        <v>0</v>
      </c>
      <c r="O35" s="26">
        <v>-221068971</v>
      </c>
      <c r="P35" s="26">
        <v>200</v>
      </c>
      <c r="Q35" s="26"/>
      <c r="V35">
        <v>0</v>
      </c>
      <c r="X35">
        <v>0</v>
      </c>
      <c r="Z35">
        <v>0</v>
      </c>
    </row>
    <row r="36" spans="1:26" x14ac:dyDescent="0.2">
      <c r="A36" s="10" t="s">
        <v>100</v>
      </c>
      <c r="B36" s="86" t="s">
        <v>101</v>
      </c>
      <c r="C36" s="26">
        <v>1143759972.95</v>
      </c>
      <c r="D36" s="26">
        <v>0</v>
      </c>
      <c r="E36" s="26">
        <v>0</v>
      </c>
      <c r="F36" s="26">
        <v>0</v>
      </c>
      <c r="G36" s="26">
        <v>0</v>
      </c>
      <c r="H36" s="26">
        <v>1143759972.95</v>
      </c>
      <c r="I36" s="26">
        <v>1143759972.95</v>
      </c>
      <c r="J36" s="26">
        <v>1143759972.95</v>
      </c>
      <c r="K36" s="26">
        <v>704124331.65999997</v>
      </c>
      <c r="L36" s="26">
        <v>704124331.65999997</v>
      </c>
      <c r="M36" s="26">
        <v>0</v>
      </c>
      <c r="N36" s="26">
        <v>0</v>
      </c>
      <c r="O36" s="26">
        <v>439635641.29000002</v>
      </c>
      <c r="P36" s="26">
        <v>3100</v>
      </c>
      <c r="Q36" s="26"/>
      <c r="V36">
        <v>0</v>
      </c>
      <c r="X36">
        <v>0</v>
      </c>
      <c r="Z36">
        <v>0</v>
      </c>
    </row>
    <row r="37" spans="1:26" x14ac:dyDescent="0.2">
      <c r="A37" s="10" t="s">
        <v>102</v>
      </c>
      <c r="B37" s="86" t="s">
        <v>77</v>
      </c>
      <c r="C37" s="26">
        <v>11601624.18</v>
      </c>
      <c r="D37" s="26">
        <v>0</v>
      </c>
      <c r="E37" s="26">
        <v>0</v>
      </c>
      <c r="F37" s="26">
        <v>0</v>
      </c>
      <c r="G37" s="26">
        <v>0</v>
      </c>
      <c r="H37" s="26">
        <v>11601624.18</v>
      </c>
      <c r="I37" s="26">
        <v>11601624.18</v>
      </c>
      <c r="J37" s="26">
        <v>11601624.18</v>
      </c>
      <c r="K37" s="26">
        <v>8811148</v>
      </c>
      <c r="L37" s="26">
        <v>8811148</v>
      </c>
      <c r="M37" s="26">
        <v>0</v>
      </c>
      <c r="N37" s="26">
        <v>0</v>
      </c>
      <c r="O37" s="26">
        <v>2790476.18</v>
      </c>
      <c r="P37" s="26">
        <v>300</v>
      </c>
      <c r="Q37" s="26"/>
      <c r="V37">
        <v>0</v>
      </c>
      <c r="X37">
        <v>0</v>
      </c>
      <c r="Z37">
        <v>0</v>
      </c>
    </row>
    <row r="38" spans="1:26" x14ac:dyDescent="0.2">
      <c r="A38" s="10" t="s">
        <v>103</v>
      </c>
      <c r="B38" s="86" t="s">
        <v>79</v>
      </c>
      <c r="C38" s="26">
        <v>1074544285.24</v>
      </c>
      <c r="D38" s="26">
        <v>0</v>
      </c>
      <c r="E38" s="26">
        <v>0</v>
      </c>
      <c r="F38" s="26">
        <v>0</v>
      </c>
      <c r="G38" s="26">
        <v>0</v>
      </c>
      <c r="H38" s="26">
        <v>1074544285.24</v>
      </c>
      <c r="I38" s="26">
        <v>1074544285.24</v>
      </c>
      <c r="J38" s="26">
        <v>1074544285.24</v>
      </c>
      <c r="K38" s="26">
        <v>638540593.65999997</v>
      </c>
      <c r="L38" s="26">
        <v>638540593.65999997</v>
      </c>
      <c r="M38" s="26">
        <v>0</v>
      </c>
      <c r="N38" s="26">
        <v>0</v>
      </c>
      <c r="O38" s="26">
        <v>436003691.57999998</v>
      </c>
      <c r="P38" s="26">
        <v>300</v>
      </c>
      <c r="Q38" s="26"/>
      <c r="V38">
        <v>0</v>
      </c>
      <c r="X38">
        <v>0</v>
      </c>
      <c r="Z38">
        <v>0</v>
      </c>
    </row>
    <row r="39" spans="1:26" x14ac:dyDescent="0.2">
      <c r="A39" s="10" t="s">
        <v>104</v>
      </c>
      <c r="B39" s="86" t="s">
        <v>105</v>
      </c>
      <c r="C39" s="26">
        <v>8118192</v>
      </c>
      <c r="D39" s="26">
        <v>0</v>
      </c>
      <c r="E39" s="26">
        <v>0</v>
      </c>
      <c r="F39" s="26">
        <v>0</v>
      </c>
      <c r="G39" s="26">
        <v>0</v>
      </c>
      <c r="H39" s="26">
        <v>8118192</v>
      </c>
      <c r="I39" s="26">
        <v>8118192</v>
      </c>
      <c r="J39" s="26">
        <v>8118192</v>
      </c>
      <c r="K39" s="26">
        <v>1717180</v>
      </c>
      <c r="L39" s="26">
        <v>1717180</v>
      </c>
      <c r="M39" s="26">
        <v>0</v>
      </c>
      <c r="N39" s="26">
        <v>0</v>
      </c>
      <c r="O39" s="26">
        <v>6401012</v>
      </c>
      <c r="P39" s="26">
        <v>200</v>
      </c>
      <c r="Q39" s="26"/>
      <c r="V39">
        <v>0</v>
      </c>
      <c r="X39">
        <v>0</v>
      </c>
      <c r="Z39">
        <v>0</v>
      </c>
    </row>
    <row r="40" spans="1:26" x14ac:dyDescent="0.2">
      <c r="A40" s="10" t="s">
        <v>106</v>
      </c>
      <c r="B40" s="86" t="s">
        <v>107</v>
      </c>
      <c r="C40" s="26">
        <v>14849880</v>
      </c>
      <c r="D40" s="26">
        <v>0</v>
      </c>
      <c r="E40" s="26">
        <v>0</v>
      </c>
      <c r="F40" s="26">
        <v>0</v>
      </c>
      <c r="G40" s="26">
        <v>0</v>
      </c>
      <c r="H40" s="26">
        <v>14849880</v>
      </c>
      <c r="I40" s="26">
        <v>14849880</v>
      </c>
      <c r="J40" s="26">
        <v>14849880</v>
      </c>
      <c r="K40" s="26">
        <v>0</v>
      </c>
      <c r="L40" s="26">
        <v>0</v>
      </c>
      <c r="M40" s="26">
        <v>0</v>
      </c>
      <c r="N40" s="26">
        <v>0</v>
      </c>
      <c r="O40" s="26">
        <v>14849880</v>
      </c>
      <c r="P40" s="26">
        <v>100</v>
      </c>
      <c r="Q40" s="26"/>
      <c r="V40">
        <v>0</v>
      </c>
      <c r="X40">
        <v>0</v>
      </c>
      <c r="Z40">
        <v>0</v>
      </c>
    </row>
    <row r="41" spans="1:26" x14ac:dyDescent="0.2">
      <c r="A41" s="10" t="s">
        <v>108</v>
      </c>
      <c r="B41" s="86" t="s">
        <v>109</v>
      </c>
      <c r="C41" s="26">
        <v>1130664</v>
      </c>
      <c r="D41" s="26">
        <v>0</v>
      </c>
      <c r="E41" s="26">
        <v>0</v>
      </c>
      <c r="F41" s="26">
        <v>0</v>
      </c>
      <c r="G41" s="26">
        <v>0</v>
      </c>
      <c r="H41" s="26">
        <v>1130664</v>
      </c>
      <c r="I41" s="26">
        <v>1130664</v>
      </c>
      <c r="J41" s="26">
        <v>1130664</v>
      </c>
      <c r="K41" s="26">
        <v>15359277</v>
      </c>
      <c r="L41" s="26">
        <v>15359277</v>
      </c>
      <c r="M41" s="26">
        <v>0</v>
      </c>
      <c r="N41" s="26">
        <v>0</v>
      </c>
      <c r="O41" s="26">
        <v>-14228613</v>
      </c>
      <c r="P41" s="26">
        <v>200</v>
      </c>
      <c r="Q41" s="26"/>
      <c r="V41">
        <v>0</v>
      </c>
      <c r="X41">
        <v>0</v>
      </c>
      <c r="Z41">
        <v>0</v>
      </c>
    </row>
    <row r="42" spans="1:26" x14ac:dyDescent="0.2">
      <c r="A42" s="10" t="s">
        <v>110</v>
      </c>
      <c r="B42" s="86" t="s">
        <v>111</v>
      </c>
      <c r="C42" s="26">
        <v>116946.06</v>
      </c>
      <c r="D42" s="26">
        <v>0</v>
      </c>
      <c r="E42" s="26">
        <v>0</v>
      </c>
      <c r="F42" s="26">
        <v>0</v>
      </c>
      <c r="G42" s="26">
        <v>0</v>
      </c>
      <c r="H42" s="26">
        <v>116946.06</v>
      </c>
      <c r="I42" s="26">
        <v>116946.06</v>
      </c>
      <c r="J42" s="26">
        <v>116946.06</v>
      </c>
      <c r="K42" s="26">
        <v>13173404</v>
      </c>
      <c r="L42" s="26">
        <v>13173404</v>
      </c>
      <c r="M42" s="26">
        <v>0</v>
      </c>
      <c r="N42" s="26">
        <v>0</v>
      </c>
      <c r="O42" s="26">
        <v>-13056457.939999999</v>
      </c>
      <c r="P42" s="26">
        <v>300</v>
      </c>
      <c r="Q42" s="26"/>
      <c r="V42">
        <v>0</v>
      </c>
      <c r="X42">
        <v>0</v>
      </c>
      <c r="Z42">
        <v>0</v>
      </c>
    </row>
    <row r="43" spans="1:26" x14ac:dyDescent="0.2">
      <c r="A43" s="10" t="s">
        <v>112</v>
      </c>
      <c r="B43" s="86" t="s">
        <v>113</v>
      </c>
      <c r="C43" s="26">
        <v>8403931.4700000007</v>
      </c>
      <c r="D43" s="26">
        <v>0</v>
      </c>
      <c r="E43" s="26">
        <v>0</v>
      </c>
      <c r="F43" s="26">
        <v>0</v>
      </c>
      <c r="G43" s="26">
        <v>0</v>
      </c>
      <c r="H43" s="26">
        <v>8403931.4700000007</v>
      </c>
      <c r="I43" s="26">
        <v>8403931.4700000007</v>
      </c>
      <c r="J43" s="26">
        <v>8403931.4700000007</v>
      </c>
      <c r="K43" s="26">
        <v>99440</v>
      </c>
      <c r="L43" s="26">
        <v>99440</v>
      </c>
      <c r="M43" s="26">
        <v>0</v>
      </c>
      <c r="N43" s="26">
        <v>0</v>
      </c>
      <c r="O43" s="26">
        <v>8304491.4699999997</v>
      </c>
      <c r="P43" s="26">
        <v>200</v>
      </c>
      <c r="Q43" s="26"/>
      <c r="V43">
        <v>0</v>
      </c>
      <c r="X43">
        <v>0</v>
      </c>
      <c r="Z43">
        <v>0</v>
      </c>
    </row>
    <row r="44" spans="1:26" x14ac:dyDescent="0.2">
      <c r="A44" s="10" t="s">
        <v>114</v>
      </c>
      <c r="B44" s="86" t="s">
        <v>115</v>
      </c>
      <c r="C44" s="26">
        <v>4312000</v>
      </c>
      <c r="D44" s="26">
        <v>0</v>
      </c>
      <c r="E44" s="26">
        <v>0</v>
      </c>
      <c r="F44" s="26">
        <v>0</v>
      </c>
      <c r="G44" s="26">
        <v>0</v>
      </c>
      <c r="H44" s="26">
        <v>4312000</v>
      </c>
      <c r="I44" s="26">
        <v>4312000</v>
      </c>
      <c r="J44" s="26">
        <v>4312000</v>
      </c>
      <c r="K44" s="26">
        <v>327906</v>
      </c>
      <c r="L44" s="26">
        <v>327906</v>
      </c>
      <c r="M44" s="26">
        <v>0</v>
      </c>
      <c r="N44" s="26">
        <v>0</v>
      </c>
      <c r="O44" s="26">
        <v>3984094</v>
      </c>
      <c r="P44" s="26">
        <v>200</v>
      </c>
      <c r="Q44" s="26"/>
      <c r="V44">
        <v>0</v>
      </c>
      <c r="X44">
        <v>0</v>
      </c>
      <c r="Z44">
        <v>0</v>
      </c>
    </row>
    <row r="45" spans="1:26" x14ac:dyDescent="0.2">
      <c r="A45" s="10" t="s">
        <v>116</v>
      </c>
      <c r="B45" s="86" t="s">
        <v>117</v>
      </c>
      <c r="C45" s="26">
        <v>9904968</v>
      </c>
      <c r="D45" s="26">
        <v>0</v>
      </c>
      <c r="E45" s="26">
        <v>0</v>
      </c>
      <c r="F45" s="26">
        <v>0</v>
      </c>
      <c r="G45" s="26">
        <v>0</v>
      </c>
      <c r="H45" s="26">
        <v>9904968</v>
      </c>
      <c r="I45" s="26">
        <v>9904968</v>
      </c>
      <c r="J45" s="26">
        <v>9904968</v>
      </c>
      <c r="K45" s="26">
        <v>8721113</v>
      </c>
      <c r="L45" s="26">
        <v>8721113</v>
      </c>
      <c r="M45" s="26">
        <v>0</v>
      </c>
      <c r="N45" s="26">
        <v>0</v>
      </c>
      <c r="O45" s="26">
        <v>1183855</v>
      </c>
      <c r="P45" s="26">
        <v>200</v>
      </c>
      <c r="Q45" s="26"/>
      <c r="V45">
        <v>0</v>
      </c>
      <c r="X45">
        <v>0</v>
      </c>
      <c r="Z45">
        <v>0</v>
      </c>
    </row>
    <row r="46" spans="1:26" x14ac:dyDescent="0.2">
      <c r="A46" s="10" t="s">
        <v>118</v>
      </c>
      <c r="B46" s="86" t="s">
        <v>119</v>
      </c>
      <c r="C46" s="26">
        <v>2239626</v>
      </c>
      <c r="D46" s="26">
        <v>0</v>
      </c>
      <c r="E46" s="26">
        <v>0</v>
      </c>
      <c r="F46" s="26">
        <v>0</v>
      </c>
      <c r="G46" s="26">
        <v>0</v>
      </c>
      <c r="H46" s="26">
        <v>2239626</v>
      </c>
      <c r="I46" s="26">
        <v>2239626</v>
      </c>
      <c r="J46" s="26">
        <v>2239626</v>
      </c>
      <c r="K46" s="26">
        <v>1983363</v>
      </c>
      <c r="L46" s="26">
        <v>1983363</v>
      </c>
      <c r="M46" s="26">
        <v>0</v>
      </c>
      <c r="N46" s="26">
        <v>0</v>
      </c>
      <c r="O46" s="26">
        <v>256263</v>
      </c>
      <c r="P46" s="26">
        <v>200</v>
      </c>
      <c r="Q46" s="26"/>
      <c r="V46">
        <v>0</v>
      </c>
      <c r="X46">
        <v>0</v>
      </c>
      <c r="Z46">
        <v>0</v>
      </c>
    </row>
    <row r="47" spans="1:26" x14ac:dyDescent="0.2">
      <c r="A47" s="10" t="s">
        <v>120</v>
      </c>
      <c r="B47" s="86" t="s">
        <v>121</v>
      </c>
      <c r="C47" s="26">
        <v>713052</v>
      </c>
      <c r="D47" s="26">
        <v>0</v>
      </c>
      <c r="E47" s="26">
        <v>0</v>
      </c>
      <c r="F47" s="26">
        <v>0</v>
      </c>
      <c r="G47" s="26">
        <v>0</v>
      </c>
      <c r="H47" s="26">
        <v>713052</v>
      </c>
      <c r="I47" s="26">
        <v>713052</v>
      </c>
      <c r="J47" s="26">
        <v>713052</v>
      </c>
      <c r="K47" s="26">
        <v>293663</v>
      </c>
      <c r="L47" s="26">
        <v>293663</v>
      </c>
      <c r="M47" s="26">
        <v>0</v>
      </c>
      <c r="N47" s="26">
        <v>0</v>
      </c>
      <c r="O47" s="26">
        <v>419389</v>
      </c>
      <c r="P47" s="26">
        <v>200</v>
      </c>
      <c r="Q47" s="26"/>
      <c r="V47">
        <v>0</v>
      </c>
      <c r="X47">
        <v>0</v>
      </c>
      <c r="Z47">
        <v>0</v>
      </c>
    </row>
    <row r="48" spans="1:26" x14ac:dyDescent="0.2">
      <c r="A48" s="10" t="s">
        <v>122</v>
      </c>
      <c r="B48" s="86" t="s">
        <v>123</v>
      </c>
      <c r="C48" s="26">
        <v>7824804</v>
      </c>
      <c r="D48" s="26">
        <v>0</v>
      </c>
      <c r="E48" s="26">
        <v>0</v>
      </c>
      <c r="F48" s="26">
        <v>0</v>
      </c>
      <c r="G48" s="26">
        <v>0</v>
      </c>
      <c r="H48" s="26">
        <v>7824804</v>
      </c>
      <c r="I48" s="26">
        <v>7824804</v>
      </c>
      <c r="J48" s="26">
        <v>7824804</v>
      </c>
      <c r="K48" s="26">
        <v>286567</v>
      </c>
      <c r="L48" s="26">
        <v>286567</v>
      </c>
      <c r="M48" s="26">
        <v>0</v>
      </c>
      <c r="N48" s="26">
        <v>0</v>
      </c>
      <c r="O48" s="26">
        <v>7538237</v>
      </c>
      <c r="P48" s="26">
        <v>200</v>
      </c>
      <c r="Q48" s="26"/>
      <c r="V48">
        <v>0</v>
      </c>
      <c r="X48">
        <v>0</v>
      </c>
      <c r="Z48">
        <v>0</v>
      </c>
    </row>
    <row r="49" spans="1:26" x14ac:dyDescent="0.2">
      <c r="A49" s="10" t="s">
        <v>124</v>
      </c>
      <c r="B49" s="86" t="s">
        <v>125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2324812</v>
      </c>
      <c r="L49" s="26">
        <v>2324812</v>
      </c>
      <c r="M49" s="26">
        <v>0</v>
      </c>
      <c r="N49" s="26">
        <v>0</v>
      </c>
      <c r="O49" s="26">
        <v>-2324812</v>
      </c>
      <c r="P49" s="26">
        <v>200</v>
      </c>
      <c r="Q49" s="26"/>
      <c r="V49">
        <v>0</v>
      </c>
      <c r="X49">
        <v>0</v>
      </c>
      <c r="Z49">
        <v>0</v>
      </c>
    </row>
    <row r="50" spans="1:26" x14ac:dyDescent="0.2">
      <c r="A50" s="10" t="s">
        <v>126</v>
      </c>
      <c r="B50" s="86" t="s">
        <v>127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1787079</v>
      </c>
      <c r="L50" s="26">
        <v>1787079</v>
      </c>
      <c r="M50" s="26">
        <v>0</v>
      </c>
      <c r="N50" s="26">
        <v>0</v>
      </c>
      <c r="O50" s="26">
        <v>-1787079</v>
      </c>
      <c r="P50" s="26">
        <v>100</v>
      </c>
      <c r="Q50" s="26"/>
      <c r="V50">
        <v>0</v>
      </c>
      <c r="X50">
        <v>0</v>
      </c>
      <c r="Z50">
        <v>0</v>
      </c>
    </row>
    <row r="51" spans="1:26" x14ac:dyDescent="0.2">
      <c r="A51" s="10" t="s">
        <v>128</v>
      </c>
      <c r="B51" s="86" t="s">
        <v>129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836657</v>
      </c>
      <c r="L51" s="26">
        <v>836657</v>
      </c>
      <c r="M51" s="26">
        <v>0</v>
      </c>
      <c r="N51" s="26">
        <v>0</v>
      </c>
      <c r="O51" s="26">
        <v>-836657</v>
      </c>
      <c r="P51" s="26">
        <v>100</v>
      </c>
      <c r="Q51" s="26"/>
      <c r="V51">
        <v>0</v>
      </c>
      <c r="X51">
        <v>0</v>
      </c>
      <c r="Z51">
        <v>0</v>
      </c>
    </row>
    <row r="52" spans="1:26" x14ac:dyDescent="0.2">
      <c r="A52" s="10" t="s">
        <v>130</v>
      </c>
      <c r="B52" s="86" t="s">
        <v>131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9862129</v>
      </c>
      <c r="L52" s="26">
        <v>9862129</v>
      </c>
      <c r="M52" s="26">
        <v>0</v>
      </c>
      <c r="N52" s="26">
        <v>0</v>
      </c>
      <c r="O52" s="26">
        <v>-9862129</v>
      </c>
      <c r="P52" s="26">
        <v>100</v>
      </c>
      <c r="Q52" s="26"/>
      <c r="V52">
        <v>0</v>
      </c>
      <c r="X52">
        <v>0</v>
      </c>
      <c r="Z52">
        <v>0</v>
      </c>
    </row>
    <row r="53" spans="1:26" x14ac:dyDescent="0.2">
      <c r="A53" s="10" t="s">
        <v>132</v>
      </c>
      <c r="B53" s="86" t="s">
        <v>133</v>
      </c>
      <c r="C53" s="26">
        <v>206296800</v>
      </c>
      <c r="D53" s="26">
        <v>9835617</v>
      </c>
      <c r="E53" s="26">
        <v>0</v>
      </c>
      <c r="F53" s="26">
        <v>0</v>
      </c>
      <c r="G53" s="26">
        <v>0</v>
      </c>
      <c r="H53" s="26">
        <v>216132417</v>
      </c>
      <c r="I53" s="26">
        <v>216132417</v>
      </c>
      <c r="J53" s="26">
        <v>216132417</v>
      </c>
      <c r="K53" s="26">
        <v>184494420</v>
      </c>
      <c r="L53" s="26">
        <v>184494420</v>
      </c>
      <c r="M53" s="26">
        <v>0</v>
      </c>
      <c r="N53" s="26">
        <v>0</v>
      </c>
      <c r="O53" s="26">
        <v>31637997</v>
      </c>
      <c r="P53" s="26">
        <v>212.924647885958</v>
      </c>
      <c r="Q53" s="26"/>
      <c r="V53">
        <v>0</v>
      </c>
      <c r="X53">
        <v>0</v>
      </c>
      <c r="Z53">
        <v>0</v>
      </c>
    </row>
    <row r="54" spans="1:26" x14ac:dyDescent="0.2">
      <c r="A54" s="10" t="s">
        <v>134</v>
      </c>
      <c r="B54" s="86" t="s">
        <v>135</v>
      </c>
      <c r="C54" s="26">
        <v>206296800</v>
      </c>
      <c r="D54" s="26">
        <v>0</v>
      </c>
      <c r="E54" s="26">
        <v>0</v>
      </c>
      <c r="F54" s="26">
        <v>0</v>
      </c>
      <c r="G54" s="26">
        <v>0</v>
      </c>
      <c r="H54" s="26">
        <v>206296800</v>
      </c>
      <c r="I54" s="26">
        <v>206296800</v>
      </c>
      <c r="J54" s="26">
        <v>206296800</v>
      </c>
      <c r="K54" s="26">
        <v>179633665</v>
      </c>
      <c r="L54" s="26">
        <v>179633665</v>
      </c>
      <c r="M54" s="26">
        <v>0</v>
      </c>
      <c r="N54" s="26">
        <v>0</v>
      </c>
      <c r="O54" s="26">
        <v>26663135</v>
      </c>
      <c r="P54" s="26">
        <v>112.92464788595801</v>
      </c>
      <c r="Q54" s="26"/>
      <c r="V54">
        <v>0</v>
      </c>
      <c r="X54">
        <v>0</v>
      </c>
      <c r="Z54">
        <v>0</v>
      </c>
    </row>
    <row r="55" spans="1:26" x14ac:dyDescent="0.2">
      <c r="A55" s="10" t="s">
        <v>136</v>
      </c>
      <c r="B55" s="86" t="s">
        <v>135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100</v>
      </c>
      <c r="Q55" s="26"/>
      <c r="V55">
        <v>0</v>
      </c>
      <c r="X55">
        <v>0</v>
      </c>
      <c r="Z55">
        <v>0</v>
      </c>
    </row>
    <row r="56" spans="1:26" x14ac:dyDescent="0.2">
      <c r="A56" s="10" t="s">
        <v>137</v>
      </c>
      <c r="B56" s="86" t="s">
        <v>135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100</v>
      </c>
      <c r="Q56" s="26"/>
      <c r="V56">
        <v>0</v>
      </c>
      <c r="X56">
        <v>0</v>
      </c>
      <c r="Z56">
        <v>0</v>
      </c>
    </row>
    <row r="57" spans="1:26" x14ac:dyDescent="0.2">
      <c r="A57" s="10" t="s">
        <v>138</v>
      </c>
      <c r="B57" s="86" t="s">
        <v>139</v>
      </c>
      <c r="C57" s="26">
        <v>206296800</v>
      </c>
      <c r="D57" s="26">
        <v>0</v>
      </c>
      <c r="E57" s="26">
        <v>0</v>
      </c>
      <c r="F57" s="26">
        <v>0</v>
      </c>
      <c r="G57" s="26">
        <v>0</v>
      </c>
      <c r="H57" s="26">
        <v>206296800</v>
      </c>
      <c r="I57" s="26">
        <v>206296800</v>
      </c>
      <c r="J57" s="26">
        <v>206296800</v>
      </c>
      <c r="K57" s="26">
        <v>179633665</v>
      </c>
      <c r="L57" s="26">
        <v>179633665</v>
      </c>
      <c r="M57" s="26">
        <v>0</v>
      </c>
      <c r="N57" s="26">
        <v>0</v>
      </c>
      <c r="O57" s="26">
        <v>26663135</v>
      </c>
      <c r="P57" s="26">
        <v>12.9246478859585</v>
      </c>
      <c r="Q57" s="26"/>
      <c r="V57">
        <v>0</v>
      </c>
      <c r="X57">
        <v>0</v>
      </c>
      <c r="Z57">
        <v>0</v>
      </c>
    </row>
    <row r="58" spans="1:26" ht="25.5" x14ac:dyDescent="0.2">
      <c r="A58" s="10" t="s">
        <v>140</v>
      </c>
      <c r="B58" s="88" t="s">
        <v>141</v>
      </c>
      <c r="C58" s="26">
        <v>206296800</v>
      </c>
      <c r="D58" s="26">
        <v>0</v>
      </c>
      <c r="E58" s="26">
        <v>0</v>
      </c>
      <c r="F58" s="26">
        <v>0</v>
      </c>
      <c r="G58" s="26">
        <v>0</v>
      </c>
      <c r="H58" s="26">
        <v>206296800</v>
      </c>
      <c r="I58" s="26">
        <v>206296800</v>
      </c>
      <c r="J58" s="26">
        <v>206296800</v>
      </c>
      <c r="K58" s="26">
        <v>179633665</v>
      </c>
      <c r="L58" s="26">
        <v>179633665</v>
      </c>
      <c r="M58" s="26">
        <v>0</v>
      </c>
      <c r="N58" s="26">
        <v>0</v>
      </c>
      <c r="O58" s="26">
        <v>26663135</v>
      </c>
      <c r="P58" s="26">
        <v>12.9246478859585</v>
      </c>
      <c r="Q58" s="26"/>
      <c r="V58">
        <v>0</v>
      </c>
      <c r="X58">
        <v>0</v>
      </c>
      <c r="Z58">
        <v>0</v>
      </c>
    </row>
    <row r="59" spans="1:26" ht="25.5" x14ac:dyDescent="0.2">
      <c r="A59" s="10" t="s">
        <v>142</v>
      </c>
      <c r="B59" s="88" t="s">
        <v>143</v>
      </c>
      <c r="C59" s="26">
        <v>0</v>
      </c>
      <c r="D59" s="26">
        <v>9835617</v>
      </c>
      <c r="E59" s="26">
        <v>0</v>
      </c>
      <c r="F59" s="26">
        <v>0</v>
      </c>
      <c r="G59" s="26">
        <v>0</v>
      </c>
      <c r="H59" s="26">
        <v>9835617</v>
      </c>
      <c r="I59" s="26">
        <v>9835617</v>
      </c>
      <c r="J59" s="26">
        <v>9835617</v>
      </c>
      <c r="K59" s="26">
        <v>4860755</v>
      </c>
      <c r="L59" s="26">
        <v>4860755</v>
      </c>
      <c r="M59" s="26">
        <v>0</v>
      </c>
      <c r="N59" s="26">
        <v>0</v>
      </c>
      <c r="O59" s="26">
        <v>4974862</v>
      </c>
      <c r="P59" s="26">
        <v>100</v>
      </c>
      <c r="Q59" s="26"/>
      <c r="V59">
        <v>0</v>
      </c>
      <c r="X59">
        <v>0</v>
      </c>
      <c r="Z59">
        <v>0</v>
      </c>
    </row>
    <row r="60" spans="1:26" x14ac:dyDescent="0.2">
      <c r="A60" s="10" t="s">
        <v>144</v>
      </c>
      <c r="B60" s="86" t="s">
        <v>145</v>
      </c>
      <c r="C60" s="26">
        <v>0</v>
      </c>
      <c r="D60" s="26">
        <v>9835617</v>
      </c>
      <c r="E60" s="26">
        <v>0</v>
      </c>
      <c r="F60" s="26">
        <v>0</v>
      </c>
      <c r="G60" s="26">
        <v>0</v>
      </c>
      <c r="H60" s="26">
        <v>9835617</v>
      </c>
      <c r="I60" s="26">
        <v>9835617</v>
      </c>
      <c r="J60" s="26">
        <v>9835617</v>
      </c>
      <c r="K60" s="26">
        <v>4860755</v>
      </c>
      <c r="L60" s="26">
        <v>4860755</v>
      </c>
      <c r="M60" s="26">
        <v>0</v>
      </c>
      <c r="N60" s="26">
        <v>0</v>
      </c>
      <c r="O60" s="26">
        <v>4974862</v>
      </c>
      <c r="P60" s="26">
        <v>100</v>
      </c>
      <c r="Q60" s="26"/>
      <c r="V60">
        <v>0</v>
      </c>
      <c r="X60">
        <v>0</v>
      </c>
      <c r="Z60">
        <v>0</v>
      </c>
    </row>
    <row r="61" spans="1:26" x14ac:dyDescent="0.2">
      <c r="A61" s="10" t="s">
        <v>146</v>
      </c>
      <c r="B61" s="86" t="s">
        <v>147</v>
      </c>
      <c r="C61" s="26">
        <v>0</v>
      </c>
      <c r="D61" s="26">
        <v>4860755</v>
      </c>
      <c r="E61" s="26">
        <v>0</v>
      </c>
      <c r="F61" s="26">
        <v>0</v>
      </c>
      <c r="G61" s="26">
        <v>0</v>
      </c>
      <c r="H61" s="26">
        <v>4860755</v>
      </c>
      <c r="I61" s="26">
        <v>4860755</v>
      </c>
      <c r="J61" s="26">
        <v>4860755</v>
      </c>
      <c r="K61" s="26">
        <v>4860755</v>
      </c>
      <c r="L61" s="26">
        <v>4860755</v>
      </c>
      <c r="M61" s="26">
        <v>0</v>
      </c>
      <c r="N61" s="26">
        <v>0</v>
      </c>
      <c r="O61" s="26">
        <v>0</v>
      </c>
      <c r="P61" s="26">
        <v>0</v>
      </c>
      <c r="Q61" s="26"/>
      <c r="V61">
        <v>0</v>
      </c>
      <c r="X61">
        <v>0</v>
      </c>
      <c r="Z61">
        <v>0</v>
      </c>
    </row>
    <row r="62" spans="1:26" ht="38.25" x14ac:dyDescent="0.2">
      <c r="A62" s="10" t="s">
        <v>148</v>
      </c>
      <c r="B62" s="88" t="s">
        <v>149</v>
      </c>
      <c r="C62" s="26">
        <v>0</v>
      </c>
      <c r="D62" s="26">
        <v>4974862</v>
      </c>
      <c r="E62" s="26">
        <v>0</v>
      </c>
      <c r="F62" s="26">
        <v>0</v>
      </c>
      <c r="G62" s="26">
        <v>0</v>
      </c>
      <c r="H62" s="26">
        <v>4974862</v>
      </c>
      <c r="I62" s="26">
        <v>4974862</v>
      </c>
      <c r="J62" s="26">
        <v>4974862</v>
      </c>
      <c r="K62" s="26">
        <v>0</v>
      </c>
      <c r="L62" s="26">
        <v>0</v>
      </c>
      <c r="M62" s="26">
        <v>0</v>
      </c>
      <c r="N62" s="26">
        <v>0</v>
      </c>
      <c r="O62" s="26">
        <v>4974862</v>
      </c>
      <c r="P62" s="26">
        <v>100</v>
      </c>
      <c r="Q62" s="26"/>
      <c r="V62">
        <v>0</v>
      </c>
      <c r="X62">
        <v>0</v>
      </c>
      <c r="Z62">
        <v>0</v>
      </c>
    </row>
    <row r="63" spans="1:26" x14ac:dyDescent="0.2">
      <c r="A63" s="10" t="s">
        <v>150</v>
      </c>
      <c r="B63" s="86" t="s">
        <v>151</v>
      </c>
      <c r="C63" s="26">
        <v>4230777351.0700002</v>
      </c>
      <c r="D63" s="26">
        <v>0</v>
      </c>
      <c r="E63" s="26">
        <v>0</v>
      </c>
      <c r="F63" s="26">
        <v>0</v>
      </c>
      <c r="G63" s="26">
        <v>0</v>
      </c>
      <c r="H63" s="26">
        <v>4230777351.0700002</v>
      </c>
      <c r="I63" s="26">
        <v>4230777351.0700002</v>
      </c>
      <c r="J63" s="26">
        <v>4230777351.0700002</v>
      </c>
      <c r="K63" s="26">
        <v>2458574756.9499998</v>
      </c>
      <c r="L63" s="26">
        <v>2458574756.9499998</v>
      </c>
      <c r="M63" s="26">
        <v>0</v>
      </c>
      <c r="N63" s="26">
        <v>0</v>
      </c>
      <c r="O63" s="26">
        <v>1772202594.1199999</v>
      </c>
      <c r="P63" s="26">
        <v>429.256388443746</v>
      </c>
      <c r="Q63" s="26"/>
      <c r="V63">
        <v>0</v>
      </c>
      <c r="X63">
        <v>0</v>
      </c>
      <c r="Z63">
        <v>0</v>
      </c>
    </row>
    <row r="64" spans="1:26" x14ac:dyDescent="0.2">
      <c r="A64" s="10" t="s">
        <v>152</v>
      </c>
      <c r="B64" s="86" t="s">
        <v>153</v>
      </c>
      <c r="C64" s="26">
        <v>295296651.18000001</v>
      </c>
      <c r="D64" s="26">
        <v>0</v>
      </c>
      <c r="E64" s="26">
        <v>0</v>
      </c>
      <c r="F64" s="26">
        <v>0</v>
      </c>
      <c r="G64" s="26">
        <v>0</v>
      </c>
      <c r="H64" s="26">
        <v>295296651.18000001</v>
      </c>
      <c r="I64" s="26">
        <v>295296651.18000001</v>
      </c>
      <c r="J64" s="26">
        <v>295296651.18000001</v>
      </c>
      <c r="K64" s="26">
        <v>156250934</v>
      </c>
      <c r="L64" s="26">
        <v>156250934</v>
      </c>
      <c r="M64" s="26">
        <v>0</v>
      </c>
      <c r="N64" s="26">
        <v>0</v>
      </c>
      <c r="O64" s="26">
        <v>139045717.18000001</v>
      </c>
      <c r="P64" s="26">
        <v>147.08679107073399</v>
      </c>
      <c r="Q64" s="26"/>
      <c r="V64">
        <v>0</v>
      </c>
      <c r="X64">
        <v>0</v>
      </c>
      <c r="Z64">
        <v>0</v>
      </c>
    </row>
    <row r="65" spans="1:26" x14ac:dyDescent="0.2">
      <c r="A65" s="10" t="s">
        <v>154</v>
      </c>
      <c r="B65" s="86" t="s">
        <v>153</v>
      </c>
      <c r="C65" s="26">
        <v>295296651.18000001</v>
      </c>
      <c r="D65" s="26">
        <v>0</v>
      </c>
      <c r="E65" s="26">
        <v>0</v>
      </c>
      <c r="F65" s="26">
        <v>0</v>
      </c>
      <c r="G65" s="26">
        <v>0</v>
      </c>
      <c r="H65" s="26">
        <v>295296651.18000001</v>
      </c>
      <c r="I65" s="26">
        <v>295296651.18000001</v>
      </c>
      <c r="J65" s="26">
        <v>295296651.18000001</v>
      </c>
      <c r="K65" s="26">
        <v>156250934</v>
      </c>
      <c r="L65" s="26">
        <v>156250934</v>
      </c>
      <c r="M65" s="26">
        <v>0</v>
      </c>
      <c r="N65" s="26">
        <v>0</v>
      </c>
      <c r="O65" s="26">
        <v>139045717.18000001</v>
      </c>
      <c r="P65" s="26">
        <v>147.08679107073399</v>
      </c>
      <c r="Q65" s="26"/>
      <c r="V65">
        <v>0</v>
      </c>
      <c r="X65">
        <v>0</v>
      </c>
      <c r="Z65">
        <v>0</v>
      </c>
    </row>
    <row r="66" spans="1:26" x14ac:dyDescent="0.2">
      <c r="A66" s="10" t="s">
        <v>155</v>
      </c>
      <c r="B66" s="86" t="s">
        <v>153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100</v>
      </c>
      <c r="Q66" s="26"/>
      <c r="V66">
        <v>0</v>
      </c>
      <c r="X66">
        <v>0</v>
      </c>
      <c r="Z66">
        <v>0</v>
      </c>
    </row>
    <row r="67" spans="1:26" x14ac:dyDescent="0.2">
      <c r="A67" s="10" t="s">
        <v>156</v>
      </c>
      <c r="B67" s="86" t="s">
        <v>157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100</v>
      </c>
      <c r="Q67" s="26"/>
      <c r="V67">
        <v>0</v>
      </c>
      <c r="X67">
        <v>0</v>
      </c>
      <c r="Z67">
        <v>0</v>
      </c>
    </row>
    <row r="68" spans="1:26" x14ac:dyDescent="0.2">
      <c r="A68" s="10" t="s">
        <v>158</v>
      </c>
      <c r="B68" s="86" t="s">
        <v>101</v>
      </c>
      <c r="C68" s="26">
        <v>295296651.18000001</v>
      </c>
      <c r="D68" s="26">
        <v>0</v>
      </c>
      <c r="E68" s="26">
        <v>0</v>
      </c>
      <c r="F68" s="26">
        <v>0</v>
      </c>
      <c r="G68" s="26">
        <v>0</v>
      </c>
      <c r="H68" s="26">
        <v>295296651.18000001</v>
      </c>
      <c r="I68" s="26">
        <v>295296651.18000001</v>
      </c>
      <c r="J68" s="26">
        <v>295296651.18000001</v>
      </c>
      <c r="K68" s="26">
        <v>156250934</v>
      </c>
      <c r="L68" s="26">
        <v>156250934</v>
      </c>
      <c r="M68" s="26">
        <v>0</v>
      </c>
      <c r="N68" s="26">
        <v>0</v>
      </c>
      <c r="O68" s="26">
        <v>139045717.18000001</v>
      </c>
      <c r="P68" s="26">
        <v>47.086791070733696</v>
      </c>
      <c r="Q68" s="26"/>
      <c r="V68">
        <v>0</v>
      </c>
      <c r="X68">
        <v>0</v>
      </c>
      <c r="Z68">
        <v>0</v>
      </c>
    </row>
    <row r="69" spans="1:26" x14ac:dyDescent="0.2">
      <c r="A69" s="10" t="s">
        <v>159</v>
      </c>
      <c r="B69" s="86" t="s">
        <v>160</v>
      </c>
      <c r="C69" s="26">
        <v>295296651.18000001</v>
      </c>
      <c r="D69" s="26">
        <v>0</v>
      </c>
      <c r="E69" s="26">
        <v>0</v>
      </c>
      <c r="F69" s="26">
        <v>0</v>
      </c>
      <c r="G69" s="26">
        <v>0</v>
      </c>
      <c r="H69" s="26">
        <v>295296651.18000001</v>
      </c>
      <c r="I69" s="26">
        <v>295296651.18000001</v>
      </c>
      <c r="J69" s="26">
        <v>295296651.18000001</v>
      </c>
      <c r="K69" s="26">
        <v>156250934</v>
      </c>
      <c r="L69" s="26">
        <v>156250934</v>
      </c>
      <c r="M69" s="26">
        <v>0</v>
      </c>
      <c r="N69" s="26">
        <v>0</v>
      </c>
      <c r="O69" s="26">
        <v>139045717.18000001</v>
      </c>
      <c r="P69" s="26">
        <v>47.086791070733696</v>
      </c>
      <c r="Q69" s="26"/>
      <c r="V69">
        <v>0</v>
      </c>
      <c r="X69">
        <v>0</v>
      </c>
      <c r="Z69">
        <v>0</v>
      </c>
    </row>
    <row r="70" spans="1:26" x14ac:dyDescent="0.2">
      <c r="A70" s="10" t="s">
        <v>161</v>
      </c>
      <c r="B70" s="86" t="s">
        <v>162</v>
      </c>
      <c r="C70" s="26">
        <v>3935480699.8899999</v>
      </c>
      <c r="D70" s="26">
        <v>0</v>
      </c>
      <c r="E70" s="26">
        <v>0</v>
      </c>
      <c r="F70" s="26">
        <v>0</v>
      </c>
      <c r="G70" s="26">
        <v>0</v>
      </c>
      <c r="H70" s="26">
        <v>3935480699.8899999</v>
      </c>
      <c r="I70" s="26">
        <v>3935480699.8899999</v>
      </c>
      <c r="J70" s="26">
        <v>3935480699.8899999</v>
      </c>
      <c r="K70" s="26">
        <v>2302323822.9499998</v>
      </c>
      <c r="L70" s="26">
        <v>2302323822.9499998</v>
      </c>
      <c r="M70" s="26">
        <v>0</v>
      </c>
      <c r="N70" s="26">
        <v>0</v>
      </c>
      <c r="O70" s="26">
        <v>1633156876.9400001</v>
      </c>
      <c r="P70" s="26">
        <v>282.16959737301306</v>
      </c>
      <c r="Q70" s="26"/>
      <c r="V70">
        <v>0</v>
      </c>
      <c r="X70">
        <v>0</v>
      </c>
      <c r="Z70">
        <v>0</v>
      </c>
    </row>
    <row r="71" spans="1:26" x14ac:dyDescent="0.2">
      <c r="A71" s="10" t="s">
        <v>163</v>
      </c>
      <c r="B71" s="86" t="s">
        <v>164</v>
      </c>
      <c r="C71" s="26">
        <v>3935480699.8899999</v>
      </c>
      <c r="D71" s="26">
        <v>0</v>
      </c>
      <c r="E71" s="26">
        <v>0</v>
      </c>
      <c r="F71" s="26">
        <v>0</v>
      </c>
      <c r="G71" s="26">
        <v>0</v>
      </c>
      <c r="H71" s="26">
        <v>3935480699.8899999</v>
      </c>
      <c r="I71" s="26">
        <v>3935480699.8899999</v>
      </c>
      <c r="J71" s="26">
        <v>3935480699.8899999</v>
      </c>
      <c r="K71" s="26">
        <v>2302323822.9499998</v>
      </c>
      <c r="L71" s="26">
        <v>2302323822.9499998</v>
      </c>
      <c r="M71" s="26">
        <v>0</v>
      </c>
      <c r="N71" s="26">
        <v>0</v>
      </c>
      <c r="O71" s="26">
        <v>1633156876.9400001</v>
      </c>
      <c r="P71" s="26">
        <v>282.16959737301306</v>
      </c>
      <c r="Q71" s="26"/>
      <c r="V71">
        <v>0</v>
      </c>
      <c r="X71">
        <v>0</v>
      </c>
      <c r="Z71">
        <v>0</v>
      </c>
    </row>
    <row r="72" spans="1:26" x14ac:dyDescent="0.2">
      <c r="A72" s="10" t="s">
        <v>165</v>
      </c>
      <c r="B72" s="86" t="s">
        <v>164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200</v>
      </c>
      <c r="Q72" s="26"/>
      <c r="V72">
        <v>0</v>
      </c>
      <c r="X72">
        <v>0</v>
      </c>
      <c r="Z72">
        <v>0</v>
      </c>
    </row>
    <row r="73" spans="1:26" x14ac:dyDescent="0.2">
      <c r="A73" s="10" t="s">
        <v>166</v>
      </c>
      <c r="B73" s="86" t="s">
        <v>167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100</v>
      </c>
      <c r="Q73" s="26"/>
      <c r="V73">
        <v>0</v>
      </c>
      <c r="X73">
        <v>0</v>
      </c>
      <c r="Z73">
        <v>0</v>
      </c>
    </row>
    <row r="74" spans="1:26" x14ac:dyDescent="0.2">
      <c r="A74" s="10" t="s">
        <v>168</v>
      </c>
      <c r="B74" s="86" t="s">
        <v>92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100</v>
      </c>
      <c r="Q74" s="26"/>
      <c r="V74">
        <v>0</v>
      </c>
      <c r="X74">
        <v>0</v>
      </c>
      <c r="Z74">
        <v>0</v>
      </c>
    </row>
    <row r="75" spans="1:26" x14ac:dyDescent="0.2">
      <c r="A75" s="10" t="s">
        <v>169</v>
      </c>
      <c r="B75" s="86" t="s">
        <v>170</v>
      </c>
      <c r="C75" s="26">
        <v>3935480699.8899999</v>
      </c>
      <c r="D75" s="26">
        <v>0</v>
      </c>
      <c r="E75" s="26">
        <v>0</v>
      </c>
      <c r="F75" s="26">
        <v>0</v>
      </c>
      <c r="G75" s="26">
        <v>0</v>
      </c>
      <c r="H75" s="26">
        <v>3935480699.8899999</v>
      </c>
      <c r="I75" s="26">
        <v>3935480699.8899999</v>
      </c>
      <c r="J75" s="26">
        <v>3935480699.8899999</v>
      </c>
      <c r="K75" s="26">
        <v>2302323822.9499998</v>
      </c>
      <c r="L75" s="26">
        <v>2302323822.9499998</v>
      </c>
      <c r="M75" s="26">
        <v>0</v>
      </c>
      <c r="N75" s="26">
        <v>0</v>
      </c>
      <c r="O75" s="26">
        <v>1633156876.9400001</v>
      </c>
      <c r="P75" s="26">
        <v>82.169597373012593</v>
      </c>
      <c r="Q75" s="26"/>
      <c r="V75">
        <v>0</v>
      </c>
      <c r="X75">
        <v>0</v>
      </c>
      <c r="Z75">
        <v>0</v>
      </c>
    </row>
    <row r="76" spans="1:26" x14ac:dyDescent="0.2">
      <c r="A76" s="10" t="s">
        <v>171</v>
      </c>
      <c r="B76" s="86" t="s">
        <v>167</v>
      </c>
      <c r="C76" s="26">
        <v>1846480424.4000001</v>
      </c>
      <c r="D76" s="26">
        <v>0</v>
      </c>
      <c r="E76" s="26">
        <v>0</v>
      </c>
      <c r="F76" s="26">
        <v>0</v>
      </c>
      <c r="G76" s="26">
        <v>0</v>
      </c>
      <c r="H76" s="26">
        <v>1846480424.4000001</v>
      </c>
      <c r="I76" s="26">
        <v>1846480424.4000001</v>
      </c>
      <c r="J76" s="26">
        <v>1846480424.4000001</v>
      </c>
      <c r="K76" s="26">
        <v>1211752475.95</v>
      </c>
      <c r="L76" s="26">
        <v>1211752475.95</v>
      </c>
      <c r="M76" s="26">
        <v>0</v>
      </c>
      <c r="N76" s="26">
        <v>0</v>
      </c>
      <c r="O76" s="26">
        <v>634727948.45000005</v>
      </c>
      <c r="P76" s="26">
        <v>34.375016385903493</v>
      </c>
      <c r="Q76" s="26"/>
      <c r="V76">
        <v>0</v>
      </c>
      <c r="X76">
        <v>0</v>
      </c>
      <c r="Z76">
        <v>0</v>
      </c>
    </row>
    <row r="77" spans="1:26" x14ac:dyDescent="0.2">
      <c r="A77" s="10" t="s">
        <v>172</v>
      </c>
      <c r="B77" s="86" t="s">
        <v>92</v>
      </c>
      <c r="C77" s="26">
        <v>2089000275.49</v>
      </c>
      <c r="D77" s="26">
        <v>0</v>
      </c>
      <c r="E77" s="26">
        <v>0</v>
      </c>
      <c r="F77" s="26">
        <v>0</v>
      </c>
      <c r="G77" s="26">
        <v>0</v>
      </c>
      <c r="H77" s="26">
        <v>2089000275.49</v>
      </c>
      <c r="I77" s="26">
        <v>2089000275.49</v>
      </c>
      <c r="J77" s="26">
        <v>2089000275.49</v>
      </c>
      <c r="K77" s="26">
        <v>1090571347</v>
      </c>
      <c r="L77" s="26">
        <v>1090571347</v>
      </c>
      <c r="M77" s="26">
        <v>0</v>
      </c>
      <c r="N77" s="26">
        <v>0</v>
      </c>
      <c r="O77" s="26">
        <v>998428928.49000001</v>
      </c>
      <c r="P77" s="26">
        <v>47.7945809871091</v>
      </c>
      <c r="Q77" s="26"/>
      <c r="V77">
        <v>0</v>
      </c>
      <c r="X77">
        <v>0</v>
      </c>
      <c r="Z77">
        <v>0</v>
      </c>
    </row>
    <row r="78" spans="1:26" x14ac:dyDescent="0.2">
      <c r="A78" s="10" t="s">
        <v>173</v>
      </c>
      <c r="B78" s="86" t="s">
        <v>174</v>
      </c>
      <c r="C78" s="26">
        <v>0</v>
      </c>
      <c r="D78" s="26">
        <v>910783738.70000005</v>
      </c>
      <c r="E78" s="26">
        <v>0</v>
      </c>
      <c r="F78" s="26">
        <v>0</v>
      </c>
      <c r="G78" s="26">
        <v>0</v>
      </c>
      <c r="H78" s="26">
        <v>910783738.70000005</v>
      </c>
      <c r="I78" s="26">
        <v>910783738.70000005</v>
      </c>
      <c r="J78" s="26">
        <v>910783738.70000005</v>
      </c>
      <c r="K78" s="26">
        <v>758766468</v>
      </c>
      <c r="L78" s="26">
        <v>758766468</v>
      </c>
      <c r="M78" s="26">
        <v>0</v>
      </c>
      <c r="N78" s="26">
        <v>0</v>
      </c>
      <c r="O78" s="26">
        <v>152017270.69999999</v>
      </c>
      <c r="P78" s="26">
        <v>99.949615936969295</v>
      </c>
      <c r="Q78" s="26"/>
      <c r="V78">
        <v>0</v>
      </c>
      <c r="X78">
        <v>0</v>
      </c>
      <c r="Z78">
        <v>0</v>
      </c>
    </row>
    <row r="79" spans="1:26" x14ac:dyDescent="0.2">
      <c r="A79" s="10" t="s">
        <v>175</v>
      </c>
      <c r="B79" s="86" t="s">
        <v>176</v>
      </c>
      <c r="C79" s="26">
        <v>0</v>
      </c>
      <c r="D79" s="26">
        <v>910783738.70000005</v>
      </c>
      <c r="E79" s="26">
        <v>0</v>
      </c>
      <c r="F79" s="26">
        <v>0</v>
      </c>
      <c r="G79" s="26">
        <v>0</v>
      </c>
      <c r="H79" s="26">
        <v>910783738.70000005</v>
      </c>
      <c r="I79" s="26">
        <v>910783738.70000005</v>
      </c>
      <c r="J79" s="26">
        <v>910783738.70000005</v>
      </c>
      <c r="K79" s="26">
        <v>758766468</v>
      </c>
      <c r="L79" s="26">
        <v>758766468</v>
      </c>
      <c r="M79" s="26">
        <v>0</v>
      </c>
      <c r="N79" s="26">
        <v>0</v>
      </c>
      <c r="O79" s="26">
        <v>152017270.69999999</v>
      </c>
      <c r="P79" s="26">
        <v>99.949615936969295</v>
      </c>
      <c r="Q79" s="26"/>
      <c r="V79">
        <v>0</v>
      </c>
      <c r="X79">
        <v>0</v>
      </c>
      <c r="Z79">
        <v>0</v>
      </c>
    </row>
    <row r="80" spans="1:26" x14ac:dyDescent="0.2">
      <c r="A80" s="10" t="s">
        <v>177</v>
      </c>
      <c r="B80" s="86" t="s">
        <v>178</v>
      </c>
      <c r="C80" s="26">
        <v>0</v>
      </c>
      <c r="D80" s="26">
        <v>411819390.25999999</v>
      </c>
      <c r="E80" s="26">
        <v>0</v>
      </c>
      <c r="F80" s="26">
        <v>0</v>
      </c>
      <c r="G80" s="26">
        <v>0</v>
      </c>
      <c r="H80" s="26">
        <v>411819390.25999999</v>
      </c>
      <c r="I80" s="26">
        <v>411819390.25999999</v>
      </c>
      <c r="J80" s="26">
        <v>411819390.25999999</v>
      </c>
      <c r="K80" s="26">
        <v>411843539.51999998</v>
      </c>
      <c r="L80" s="26">
        <v>411843539.51999998</v>
      </c>
      <c r="M80" s="26">
        <v>0</v>
      </c>
      <c r="N80" s="26">
        <v>0</v>
      </c>
      <c r="O80" s="26">
        <v>-24149.260000000002</v>
      </c>
      <c r="P80" s="26">
        <v>-1.83721274228991E-2</v>
      </c>
      <c r="Q80" s="26"/>
      <c r="V80">
        <v>0</v>
      </c>
      <c r="X80">
        <v>0</v>
      </c>
      <c r="Z80">
        <v>0</v>
      </c>
    </row>
    <row r="81" spans="1:26" x14ac:dyDescent="0.2">
      <c r="A81" s="10" t="s">
        <v>179</v>
      </c>
      <c r="B81" s="86" t="s">
        <v>180</v>
      </c>
      <c r="C81" s="26">
        <v>0</v>
      </c>
      <c r="D81" s="26">
        <v>411819390.25999999</v>
      </c>
      <c r="E81" s="26">
        <v>0</v>
      </c>
      <c r="F81" s="26">
        <v>0</v>
      </c>
      <c r="G81" s="26">
        <v>0</v>
      </c>
      <c r="H81" s="26">
        <v>411819390.25999999</v>
      </c>
      <c r="I81" s="26">
        <v>411819390.25999999</v>
      </c>
      <c r="J81" s="26">
        <v>411819390.25999999</v>
      </c>
      <c r="K81" s="26">
        <v>411843539.51999998</v>
      </c>
      <c r="L81" s="26">
        <v>411843539.51999998</v>
      </c>
      <c r="M81" s="26">
        <v>0</v>
      </c>
      <c r="N81" s="26">
        <v>0</v>
      </c>
      <c r="O81" s="26">
        <v>-24149.260000000002</v>
      </c>
      <c r="P81" s="26">
        <v>-1.83721274228991E-2</v>
      </c>
      <c r="Q81" s="26"/>
      <c r="V81">
        <v>0</v>
      </c>
      <c r="X81">
        <v>0</v>
      </c>
      <c r="Z81">
        <v>0</v>
      </c>
    </row>
    <row r="82" spans="1:26" x14ac:dyDescent="0.2">
      <c r="A82" s="10" t="s">
        <v>181</v>
      </c>
      <c r="B82" s="86" t="s">
        <v>182</v>
      </c>
      <c r="C82" s="26">
        <v>0</v>
      </c>
      <c r="D82" s="26">
        <v>99826808</v>
      </c>
      <c r="E82" s="26">
        <v>0</v>
      </c>
      <c r="F82" s="26">
        <v>0</v>
      </c>
      <c r="G82" s="26">
        <v>0</v>
      </c>
      <c r="H82" s="26">
        <v>99826808</v>
      </c>
      <c r="I82" s="26">
        <v>99826808</v>
      </c>
      <c r="J82" s="26">
        <v>99826808</v>
      </c>
      <c r="K82" s="26">
        <v>99826808</v>
      </c>
      <c r="L82" s="26">
        <v>99826808</v>
      </c>
      <c r="M82" s="26">
        <v>0</v>
      </c>
      <c r="N82" s="26">
        <v>0</v>
      </c>
      <c r="O82" s="26">
        <v>0</v>
      </c>
      <c r="P82" s="26">
        <v>0</v>
      </c>
      <c r="Q82" s="26"/>
      <c r="V82">
        <v>0</v>
      </c>
      <c r="X82">
        <v>0</v>
      </c>
      <c r="Z82">
        <v>0</v>
      </c>
    </row>
    <row r="83" spans="1:26" x14ac:dyDescent="0.2">
      <c r="A83" s="10" t="s">
        <v>183</v>
      </c>
      <c r="B83" s="86" t="s">
        <v>184</v>
      </c>
      <c r="C83" s="26">
        <v>0</v>
      </c>
      <c r="D83" s="26">
        <v>120000000</v>
      </c>
      <c r="E83" s="26">
        <v>0</v>
      </c>
      <c r="F83" s="26">
        <v>0</v>
      </c>
      <c r="G83" s="26">
        <v>0</v>
      </c>
      <c r="H83" s="26">
        <v>120000000</v>
      </c>
      <c r="I83" s="26">
        <v>120000000</v>
      </c>
      <c r="J83" s="26">
        <v>120000000</v>
      </c>
      <c r="K83" s="26">
        <v>120018541.68000001</v>
      </c>
      <c r="L83" s="26">
        <v>120018541.68000001</v>
      </c>
      <c r="M83" s="26">
        <v>0</v>
      </c>
      <c r="N83" s="26">
        <v>0</v>
      </c>
      <c r="O83" s="26">
        <v>-18541.68</v>
      </c>
      <c r="P83" s="26">
        <v>-1.5451400000000001E-2</v>
      </c>
      <c r="Q83" s="26"/>
      <c r="V83">
        <v>0</v>
      </c>
      <c r="X83">
        <v>0</v>
      </c>
      <c r="Z83">
        <v>0</v>
      </c>
    </row>
    <row r="84" spans="1:26" x14ac:dyDescent="0.2">
      <c r="A84" s="10" t="s">
        <v>185</v>
      </c>
      <c r="B84" s="86" t="s">
        <v>186</v>
      </c>
      <c r="C84" s="26">
        <v>0</v>
      </c>
      <c r="D84" s="26">
        <v>191992582.25999999</v>
      </c>
      <c r="E84" s="26">
        <v>0</v>
      </c>
      <c r="F84" s="26">
        <v>0</v>
      </c>
      <c r="G84" s="26">
        <v>0</v>
      </c>
      <c r="H84" s="26">
        <v>191992582.25999999</v>
      </c>
      <c r="I84" s="26">
        <v>191992582.25999999</v>
      </c>
      <c r="J84" s="26">
        <v>191992582.25999999</v>
      </c>
      <c r="K84" s="26">
        <v>191998189.84</v>
      </c>
      <c r="L84" s="26">
        <v>191998189.84</v>
      </c>
      <c r="M84" s="26">
        <v>0</v>
      </c>
      <c r="N84" s="26">
        <v>0</v>
      </c>
      <c r="O84" s="26">
        <v>-5607.58</v>
      </c>
      <c r="P84" s="26">
        <v>-2.9207274228991403E-3</v>
      </c>
      <c r="Q84" s="26"/>
      <c r="V84">
        <v>0</v>
      </c>
      <c r="X84">
        <v>0</v>
      </c>
      <c r="Z84">
        <v>0</v>
      </c>
    </row>
    <row r="85" spans="1:26" x14ac:dyDescent="0.2">
      <c r="A85" s="10" t="s">
        <v>187</v>
      </c>
      <c r="B85" s="86" t="s">
        <v>188</v>
      </c>
      <c r="C85" s="26">
        <v>0</v>
      </c>
      <c r="D85" s="26">
        <v>151890706.44</v>
      </c>
      <c r="E85" s="26">
        <v>0</v>
      </c>
      <c r="F85" s="26">
        <v>0</v>
      </c>
      <c r="G85" s="26">
        <v>0</v>
      </c>
      <c r="H85" s="26">
        <v>151890706.44</v>
      </c>
      <c r="I85" s="26">
        <v>151890706.44</v>
      </c>
      <c r="J85" s="26">
        <v>151890706.44</v>
      </c>
      <c r="K85" s="26">
        <v>151903421.09</v>
      </c>
      <c r="L85" s="26">
        <v>151903421.09</v>
      </c>
      <c r="M85" s="26">
        <v>0</v>
      </c>
      <c r="N85" s="26">
        <v>0</v>
      </c>
      <c r="O85" s="26">
        <v>-12714.65</v>
      </c>
      <c r="P85" s="26">
        <v>-8.3709203136944701E-3</v>
      </c>
      <c r="Q85" s="26"/>
      <c r="V85">
        <v>0</v>
      </c>
      <c r="X85">
        <v>0</v>
      </c>
      <c r="Z85">
        <v>0</v>
      </c>
    </row>
    <row r="86" spans="1:26" x14ac:dyDescent="0.2">
      <c r="A86" s="10" t="s">
        <v>189</v>
      </c>
      <c r="B86" s="86" t="s">
        <v>190</v>
      </c>
      <c r="C86" s="26">
        <v>0</v>
      </c>
      <c r="D86" s="26">
        <v>151890706.44</v>
      </c>
      <c r="E86" s="26">
        <v>0</v>
      </c>
      <c r="F86" s="26">
        <v>0</v>
      </c>
      <c r="G86" s="26">
        <v>0</v>
      </c>
      <c r="H86" s="26">
        <v>151890706.44</v>
      </c>
      <c r="I86" s="26">
        <v>151890706.44</v>
      </c>
      <c r="J86" s="26">
        <v>151890706.44</v>
      </c>
      <c r="K86" s="26">
        <v>151903421.09</v>
      </c>
      <c r="L86" s="26">
        <v>151903421.09</v>
      </c>
      <c r="M86" s="26">
        <v>0</v>
      </c>
      <c r="N86" s="26">
        <v>0</v>
      </c>
      <c r="O86" s="26">
        <v>-12714.65</v>
      </c>
      <c r="P86" s="26">
        <v>-8.3709203136944701E-3</v>
      </c>
      <c r="Q86" s="26"/>
      <c r="V86">
        <v>0</v>
      </c>
      <c r="X86">
        <v>0</v>
      </c>
      <c r="Z86">
        <v>0</v>
      </c>
    </row>
    <row r="87" spans="1:26" x14ac:dyDescent="0.2">
      <c r="A87" s="10" t="s">
        <v>191</v>
      </c>
      <c r="B87" s="86" t="s">
        <v>192</v>
      </c>
      <c r="C87" s="26">
        <v>0</v>
      </c>
      <c r="D87" s="26">
        <v>151890706.44</v>
      </c>
      <c r="E87" s="26">
        <v>0</v>
      </c>
      <c r="F87" s="26">
        <v>0</v>
      </c>
      <c r="G87" s="26">
        <v>0</v>
      </c>
      <c r="H87" s="26">
        <v>151890706.44</v>
      </c>
      <c r="I87" s="26">
        <v>151890706.44</v>
      </c>
      <c r="J87" s="26">
        <v>151890706.44</v>
      </c>
      <c r="K87" s="26">
        <v>151903421.09</v>
      </c>
      <c r="L87" s="26">
        <v>151903421.09</v>
      </c>
      <c r="M87" s="26">
        <v>0</v>
      </c>
      <c r="N87" s="26">
        <v>0</v>
      </c>
      <c r="O87" s="26">
        <v>-12714.65</v>
      </c>
      <c r="P87" s="26">
        <v>-8.3709203136944701E-3</v>
      </c>
      <c r="Q87" s="26"/>
      <c r="V87">
        <v>0</v>
      </c>
      <c r="X87">
        <v>0</v>
      </c>
      <c r="Z87">
        <v>0</v>
      </c>
    </row>
    <row r="88" spans="1:26" x14ac:dyDescent="0.2">
      <c r="A88" s="10" t="s">
        <v>193</v>
      </c>
      <c r="B88" s="86" t="s">
        <v>194</v>
      </c>
      <c r="C88" s="26">
        <v>0</v>
      </c>
      <c r="D88" s="26">
        <v>25000000</v>
      </c>
      <c r="E88" s="26">
        <v>0</v>
      </c>
      <c r="F88" s="26">
        <v>0</v>
      </c>
      <c r="G88" s="26">
        <v>0</v>
      </c>
      <c r="H88" s="26">
        <v>25000000</v>
      </c>
      <c r="I88" s="26">
        <v>25000000</v>
      </c>
      <c r="J88" s="26">
        <v>25000000</v>
      </c>
      <c r="K88" s="26">
        <v>25003565.920000002</v>
      </c>
      <c r="L88" s="26">
        <v>25003565.920000002</v>
      </c>
      <c r="M88" s="26">
        <v>0</v>
      </c>
      <c r="N88" s="26">
        <v>0</v>
      </c>
      <c r="O88" s="26">
        <v>-3565.92</v>
      </c>
      <c r="P88" s="26">
        <v>-1.4263680000000001E-2</v>
      </c>
      <c r="Q88" s="26"/>
      <c r="V88">
        <v>0</v>
      </c>
      <c r="X88">
        <v>0</v>
      </c>
      <c r="Z88">
        <v>0</v>
      </c>
    </row>
    <row r="89" spans="1:26" x14ac:dyDescent="0.2">
      <c r="A89" s="10" t="s">
        <v>195</v>
      </c>
      <c r="B89" s="86" t="s">
        <v>190</v>
      </c>
      <c r="C89" s="26">
        <v>0</v>
      </c>
      <c r="D89" s="26">
        <v>25000000</v>
      </c>
      <c r="E89" s="26">
        <v>0</v>
      </c>
      <c r="F89" s="26">
        <v>0</v>
      </c>
      <c r="G89" s="26">
        <v>0</v>
      </c>
      <c r="H89" s="26">
        <v>25000000</v>
      </c>
      <c r="I89" s="26">
        <v>25000000</v>
      </c>
      <c r="J89" s="26">
        <v>25000000</v>
      </c>
      <c r="K89" s="26">
        <v>25003565.920000002</v>
      </c>
      <c r="L89" s="26">
        <v>25003565.920000002</v>
      </c>
      <c r="M89" s="26">
        <v>0</v>
      </c>
      <c r="N89" s="26">
        <v>0</v>
      </c>
      <c r="O89" s="26">
        <v>-3565.92</v>
      </c>
      <c r="P89" s="26">
        <v>-1.4263680000000001E-2</v>
      </c>
      <c r="Q89" s="26"/>
      <c r="V89">
        <v>0</v>
      </c>
      <c r="X89">
        <v>0</v>
      </c>
      <c r="Z89">
        <v>0</v>
      </c>
    </row>
    <row r="90" spans="1:26" x14ac:dyDescent="0.2">
      <c r="A90" s="10" t="s">
        <v>196</v>
      </c>
      <c r="B90" s="86" t="s">
        <v>197</v>
      </c>
      <c r="C90" s="26">
        <v>0</v>
      </c>
      <c r="D90" s="26">
        <v>25000000</v>
      </c>
      <c r="E90" s="26">
        <v>0</v>
      </c>
      <c r="F90" s="26">
        <v>0</v>
      </c>
      <c r="G90" s="26">
        <v>0</v>
      </c>
      <c r="H90" s="26">
        <v>25000000</v>
      </c>
      <c r="I90" s="26">
        <v>25000000</v>
      </c>
      <c r="J90" s="26">
        <v>25000000</v>
      </c>
      <c r="K90" s="26">
        <v>25003565.920000002</v>
      </c>
      <c r="L90" s="26">
        <v>25003565.920000002</v>
      </c>
      <c r="M90" s="26">
        <v>0</v>
      </c>
      <c r="N90" s="26">
        <v>0</v>
      </c>
      <c r="O90" s="26">
        <v>-3565.92</v>
      </c>
      <c r="P90" s="26">
        <v>-1.4263680000000001E-2</v>
      </c>
      <c r="Q90" s="26"/>
      <c r="V90">
        <v>0</v>
      </c>
      <c r="X90">
        <v>0</v>
      </c>
      <c r="Z90">
        <v>0</v>
      </c>
    </row>
    <row r="91" spans="1:26" x14ac:dyDescent="0.2">
      <c r="A91" s="10" t="s">
        <v>198</v>
      </c>
      <c r="B91" s="86" t="s">
        <v>199</v>
      </c>
      <c r="C91" s="26">
        <v>0</v>
      </c>
      <c r="D91" s="26">
        <v>170000000</v>
      </c>
      <c r="E91" s="26">
        <v>0</v>
      </c>
      <c r="F91" s="26">
        <v>0</v>
      </c>
      <c r="G91" s="26">
        <v>0</v>
      </c>
      <c r="H91" s="26">
        <v>170000000</v>
      </c>
      <c r="I91" s="26">
        <v>170000000</v>
      </c>
      <c r="J91" s="26">
        <v>170000000</v>
      </c>
      <c r="K91" s="26">
        <v>170015941.47</v>
      </c>
      <c r="L91" s="26">
        <v>170015941.47</v>
      </c>
      <c r="M91" s="26">
        <v>0</v>
      </c>
      <c r="N91" s="26">
        <v>0</v>
      </c>
      <c r="O91" s="26">
        <v>-15941.470000000001</v>
      </c>
      <c r="P91" s="26">
        <v>-9.3773352941176509E-3</v>
      </c>
      <c r="Q91" s="26"/>
      <c r="V91">
        <v>0</v>
      </c>
      <c r="X91">
        <v>0</v>
      </c>
      <c r="Z91">
        <v>0</v>
      </c>
    </row>
    <row r="92" spans="1:26" x14ac:dyDescent="0.2">
      <c r="A92" s="10" t="s">
        <v>200</v>
      </c>
      <c r="B92" s="86" t="s">
        <v>190</v>
      </c>
      <c r="C92" s="26">
        <v>0</v>
      </c>
      <c r="D92" s="26">
        <v>170000000</v>
      </c>
      <c r="E92" s="26">
        <v>0</v>
      </c>
      <c r="F92" s="26">
        <v>0</v>
      </c>
      <c r="G92" s="26">
        <v>0</v>
      </c>
      <c r="H92" s="26">
        <v>170000000</v>
      </c>
      <c r="I92" s="26">
        <v>170000000</v>
      </c>
      <c r="J92" s="26">
        <v>170000000</v>
      </c>
      <c r="K92" s="26">
        <v>170015941.47</v>
      </c>
      <c r="L92" s="26">
        <v>170015941.47</v>
      </c>
      <c r="M92" s="26">
        <v>0</v>
      </c>
      <c r="N92" s="26">
        <v>0</v>
      </c>
      <c r="O92" s="26">
        <v>-15941.470000000001</v>
      </c>
      <c r="P92" s="26">
        <v>-9.3773352941176509E-3</v>
      </c>
      <c r="Q92" s="26"/>
      <c r="V92">
        <v>0</v>
      </c>
      <c r="X92">
        <v>0</v>
      </c>
      <c r="Z92">
        <v>0</v>
      </c>
    </row>
    <row r="93" spans="1:26" x14ac:dyDescent="0.2">
      <c r="A93" s="10" t="s">
        <v>201</v>
      </c>
      <c r="B93" s="86" t="s">
        <v>202</v>
      </c>
      <c r="C93" s="26">
        <v>0</v>
      </c>
      <c r="D93" s="26">
        <v>170000000</v>
      </c>
      <c r="E93" s="26">
        <v>0</v>
      </c>
      <c r="F93" s="26">
        <v>0</v>
      </c>
      <c r="G93" s="26">
        <v>0</v>
      </c>
      <c r="H93" s="26">
        <v>170000000</v>
      </c>
      <c r="I93" s="26">
        <v>170000000</v>
      </c>
      <c r="J93" s="26">
        <v>170000000</v>
      </c>
      <c r="K93" s="26">
        <v>170015941.47</v>
      </c>
      <c r="L93" s="26">
        <v>170015941.47</v>
      </c>
      <c r="M93" s="26">
        <v>0</v>
      </c>
      <c r="N93" s="26">
        <v>0</v>
      </c>
      <c r="O93" s="26">
        <v>-15941.470000000001</v>
      </c>
      <c r="P93" s="26">
        <v>-9.3773352941176509E-3</v>
      </c>
      <c r="Q93" s="26"/>
      <c r="V93">
        <v>0</v>
      </c>
      <c r="X93">
        <v>0</v>
      </c>
      <c r="Z93">
        <v>0</v>
      </c>
    </row>
    <row r="94" spans="1:26" ht="25.5" x14ac:dyDescent="0.2">
      <c r="A94" s="10" t="s">
        <v>203</v>
      </c>
      <c r="B94" s="88" t="s">
        <v>204</v>
      </c>
      <c r="C94" s="26">
        <v>0</v>
      </c>
      <c r="D94" s="26">
        <v>152073642</v>
      </c>
      <c r="E94" s="26">
        <v>0</v>
      </c>
      <c r="F94" s="26">
        <v>0</v>
      </c>
      <c r="G94" s="26">
        <v>0</v>
      </c>
      <c r="H94" s="26">
        <v>152073642</v>
      </c>
      <c r="I94" s="26">
        <v>152073642</v>
      </c>
      <c r="J94" s="26">
        <v>152073642</v>
      </c>
      <c r="K94" s="26">
        <v>0</v>
      </c>
      <c r="L94" s="26">
        <v>0</v>
      </c>
      <c r="M94" s="26">
        <v>0</v>
      </c>
      <c r="N94" s="26">
        <v>0</v>
      </c>
      <c r="O94" s="26">
        <v>152073642</v>
      </c>
      <c r="P94" s="26">
        <v>100</v>
      </c>
      <c r="Q94" s="26"/>
      <c r="V94">
        <v>0</v>
      </c>
      <c r="X94">
        <v>0</v>
      </c>
      <c r="Z94">
        <v>0</v>
      </c>
    </row>
    <row r="95" spans="1:26" ht="25.5" x14ac:dyDescent="0.2">
      <c r="A95" s="10" t="s">
        <v>205</v>
      </c>
      <c r="B95" s="88" t="s">
        <v>206</v>
      </c>
      <c r="C95" s="26">
        <v>0</v>
      </c>
      <c r="D95" s="26">
        <v>152073642</v>
      </c>
      <c r="E95" s="26">
        <v>0</v>
      </c>
      <c r="F95" s="26">
        <v>0</v>
      </c>
      <c r="G95" s="26">
        <v>0</v>
      </c>
      <c r="H95" s="26">
        <v>152073642</v>
      </c>
      <c r="I95" s="26">
        <v>152073642</v>
      </c>
      <c r="J95" s="26">
        <v>152073642</v>
      </c>
      <c r="K95" s="26">
        <v>0</v>
      </c>
      <c r="L95" s="26">
        <v>0</v>
      </c>
      <c r="M95" s="26">
        <v>0</v>
      </c>
      <c r="N95" s="26">
        <v>0</v>
      </c>
      <c r="O95" s="26">
        <v>152073642</v>
      </c>
      <c r="P95" s="26">
        <v>100</v>
      </c>
      <c r="Q95" s="26"/>
      <c r="V95">
        <v>0</v>
      </c>
      <c r="X95">
        <v>0</v>
      </c>
      <c r="Z95">
        <v>0</v>
      </c>
    </row>
    <row r="96" spans="1:26" x14ac:dyDescent="0.2">
      <c r="A96" s="10" t="s">
        <v>207</v>
      </c>
      <c r="B96" s="86" t="s">
        <v>208</v>
      </c>
      <c r="C96" s="26">
        <v>0</v>
      </c>
      <c r="D96" s="26">
        <v>152073642</v>
      </c>
      <c r="E96" s="26">
        <v>0</v>
      </c>
      <c r="F96" s="26">
        <v>0</v>
      </c>
      <c r="G96" s="26">
        <v>0</v>
      </c>
      <c r="H96" s="26">
        <v>152073642</v>
      </c>
      <c r="I96" s="26">
        <v>152073642</v>
      </c>
      <c r="J96" s="26">
        <v>152073642</v>
      </c>
      <c r="K96" s="26">
        <v>0</v>
      </c>
      <c r="L96" s="26">
        <v>0</v>
      </c>
      <c r="M96" s="26">
        <v>0</v>
      </c>
      <c r="N96" s="26">
        <v>0</v>
      </c>
      <c r="O96" s="26">
        <v>152073642</v>
      </c>
      <c r="P96" s="26">
        <v>100</v>
      </c>
      <c r="Q96" s="26"/>
      <c r="V96">
        <v>0</v>
      </c>
      <c r="X96">
        <v>0</v>
      </c>
      <c r="Z96">
        <v>0</v>
      </c>
    </row>
    <row r="97" spans="1:26" x14ac:dyDescent="0.2">
      <c r="A97" s="10" t="s">
        <v>209</v>
      </c>
      <c r="B97" s="86" t="s">
        <v>210</v>
      </c>
      <c r="C97" s="26">
        <v>0</v>
      </c>
      <c r="D97" s="26">
        <v>0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6">
        <v>4397495.45</v>
      </c>
      <c r="L97" s="26">
        <v>4397495.45</v>
      </c>
      <c r="M97" s="26">
        <v>0</v>
      </c>
      <c r="N97" s="26">
        <v>0</v>
      </c>
      <c r="O97" s="26">
        <v>-4397495.45</v>
      </c>
      <c r="P97" s="26">
        <v>100</v>
      </c>
      <c r="Q97" s="26"/>
      <c r="V97">
        <v>0</v>
      </c>
      <c r="X97">
        <v>0</v>
      </c>
      <c r="Z97">
        <v>0</v>
      </c>
    </row>
    <row r="98" spans="1:26" x14ac:dyDescent="0.2">
      <c r="A98" s="10" t="s">
        <v>211</v>
      </c>
      <c r="B98" s="86" t="s">
        <v>212</v>
      </c>
      <c r="C98" s="26">
        <v>0</v>
      </c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4397495.45</v>
      </c>
      <c r="L98" s="26">
        <v>4397495.45</v>
      </c>
      <c r="M98" s="26">
        <v>0</v>
      </c>
      <c r="N98" s="26">
        <v>0</v>
      </c>
      <c r="O98" s="26">
        <v>-4397495.45</v>
      </c>
      <c r="P98" s="26">
        <v>100</v>
      </c>
      <c r="Q98" s="26"/>
      <c r="V98">
        <v>0</v>
      </c>
      <c r="X98">
        <v>0</v>
      </c>
      <c r="Z98">
        <v>0</v>
      </c>
    </row>
    <row r="99" spans="1:26" x14ac:dyDescent="0.2">
      <c r="A99" s="10" t="s">
        <v>213</v>
      </c>
      <c r="B99" s="86" t="s">
        <v>214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4397495.45</v>
      </c>
      <c r="L99" s="26">
        <v>4397495.45</v>
      </c>
      <c r="M99" s="26">
        <v>0</v>
      </c>
      <c r="N99" s="26">
        <v>0</v>
      </c>
      <c r="O99" s="26">
        <v>-4397495.45</v>
      </c>
      <c r="P99" s="26">
        <v>100</v>
      </c>
      <c r="Q99" s="26"/>
      <c r="V99">
        <v>0</v>
      </c>
      <c r="X99">
        <v>0</v>
      </c>
      <c r="Z99">
        <v>0</v>
      </c>
    </row>
    <row r="100" spans="1:26" x14ac:dyDescent="0.2">
      <c r="A100" s="10" t="s">
        <v>215</v>
      </c>
      <c r="B100" s="86" t="s">
        <v>216</v>
      </c>
      <c r="C100" s="26">
        <v>0</v>
      </c>
      <c r="D100" s="26">
        <v>1170467000</v>
      </c>
      <c r="E100" s="26">
        <v>0</v>
      </c>
      <c r="F100" s="26">
        <v>0</v>
      </c>
      <c r="G100" s="26">
        <v>0</v>
      </c>
      <c r="H100" s="26">
        <v>1170467000</v>
      </c>
      <c r="I100" s="26">
        <v>1170467000</v>
      </c>
      <c r="J100" s="26">
        <v>1170467000</v>
      </c>
      <c r="K100" s="26">
        <v>1276457121.8199999</v>
      </c>
      <c r="L100" s="26">
        <v>1276457121.8199999</v>
      </c>
      <c r="M100" s="26">
        <v>0</v>
      </c>
      <c r="N100" s="26">
        <v>0</v>
      </c>
      <c r="O100" s="26">
        <v>-105990121.81999999</v>
      </c>
      <c r="P100" s="26">
        <v>186.34772471098901</v>
      </c>
      <c r="Q100" s="26"/>
      <c r="V100">
        <v>0</v>
      </c>
      <c r="X100">
        <v>0</v>
      </c>
      <c r="Z100">
        <v>0</v>
      </c>
    </row>
    <row r="101" spans="1:26" x14ac:dyDescent="0.2">
      <c r="A101" s="10" t="s">
        <v>217</v>
      </c>
      <c r="B101" s="86" t="s">
        <v>218</v>
      </c>
      <c r="C101" s="26">
        <v>0</v>
      </c>
      <c r="D101" s="26">
        <v>1170467000</v>
      </c>
      <c r="E101" s="26">
        <v>0</v>
      </c>
      <c r="F101" s="26">
        <v>0</v>
      </c>
      <c r="G101" s="26">
        <v>0</v>
      </c>
      <c r="H101" s="26">
        <v>1170467000</v>
      </c>
      <c r="I101" s="26">
        <v>1170467000</v>
      </c>
      <c r="J101" s="26">
        <v>1170467000</v>
      </c>
      <c r="K101" s="26">
        <v>1276457121.8199999</v>
      </c>
      <c r="L101" s="26">
        <v>1276457121.8199999</v>
      </c>
      <c r="M101" s="26">
        <v>0</v>
      </c>
      <c r="N101" s="26">
        <v>0</v>
      </c>
      <c r="O101" s="26">
        <v>-105990121.81999999</v>
      </c>
      <c r="P101" s="26">
        <v>186.34772471098901</v>
      </c>
      <c r="Q101" s="26"/>
      <c r="V101">
        <v>0</v>
      </c>
      <c r="X101">
        <v>0</v>
      </c>
      <c r="Z101">
        <v>0</v>
      </c>
    </row>
    <row r="102" spans="1:26" x14ac:dyDescent="0.2">
      <c r="A102" s="10" t="s">
        <v>219</v>
      </c>
      <c r="B102" s="86" t="s">
        <v>220</v>
      </c>
      <c r="C102" s="26">
        <v>0</v>
      </c>
      <c r="D102" s="26">
        <v>776355000</v>
      </c>
      <c r="E102" s="26">
        <v>0</v>
      </c>
      <c r="F102" s="26">
        <v>0</v>
      </c>
      <c r="G102" s="26">
        <v>0</v>
      </c>
      <c r="H102" s="26">
        <v>776355000</v>
      </c>
      <c r="I102" s="26">
        <v>776355000</v>
      </c>
      <c r="J102" s="26">
        <v>776355000</v>
      </c>
      <c r="K102" s="26">
        <v>882345121.82000005</v>
      </c>
      <c r="L102" s="26">
        <v>882345121.82000005</v>
      </c>
      <c r="M102" s="26">
        <v>0</v>
      </c>
      <c r="N102" s="26">
        <v>0</v>
      </c>
      <c r="O102" s="26">
        <v>-105990121.81999999</v>
      </c>
      <c r="P102" s="26">
        <v>-13.652275289010801</v>
      </c>
      <c r="Q102" s="26"/>
      <c r="V102">
        <v>0</v>
      </c>
      <c r="X102">
        <v>0</v>
      </c>
      <c r="Z102">
        <v>0</v>
      </c>
    </row>
    <row r="103" spans="1:26" x14ac:dyDescent="0.2">
      <c r="A103" s="10" t="s">
        <v>221</v>
      </c>
      <c r="B103" s="86" t="s">
        <v>222</v>
      </c>
      <c r="C103" s="26">
        <v>0</v>
      </c>
      <c r="D103" s="26">
        <v>394112000</v>
      </c>
      <c r="E103" s="26">
        <v>0</v>
      </c>
      <c r="F103" s="26">
        <v>0</v>
      </c>
      <c r="G103" s="26">
        <v>0</v>
      </c>
      <c r="H103" s="26">
        <v>394112000</v>
      </c>
      <c r="I103" s="26">
        <v>394112000</v>
      </c>
      <c r="J103" s="26">
        <v>394112000</v>
      </c>
      <c r="K103" s="26">
        <v>394112000</v>
      </c>
      <c r="L103" s="26">
        <v>394112000</v>
      </c>
      <c r="M103" s="26">
        <v>0</v>
      </c>
      <c r="N103" s="26">
        <v>0</v>
      </c>
      <c r="O103" s="26">
        <v>0</v>
      </c>
      <c r="P103" s="26">
        <v>200</v>
      </c>
      <c r="Q103" s="26"/>
      <c r="V103">
        <v>0</v>
      </c>
      <c r="X103">
        <v>0</v>
      </c>
      <c r="Z103">
        <v>0</v>
      </c>
    </row>
    <row r="104" spans="1:26" x14ac:dyDescent="0.2">
      <c r="A104" s="1"/>
      <c r="Q104" s="26"/>
    </row>
    <row r="105" spans="1:26" x14ac:dyDescent="0.2">
      <c r="A105" s="1"/>
      <c r="Q105" s="26"/>
    </row>
    <row r="106" spans="1:26" x14ac:dyDescent="0.2">
      <c r="A106" s="1"/>
      <c r="Q106" s="26"/>
    </row>
    <row r="107" spans="1:26" x14ac:dyDescent="0.2">
      <c r="A107" s="1"/>
      <c r="Q107" s="26"/>
    </row>
    <row r="108" spans="1:26" x14ac:dyDescent="0.2">
      <c r="A108" s="1"/>
      <c r="Q108" s="26"/>
    </row>
    <row r="109" spans="1:26" x14ac:dyDescent="0.2">
      <c r="A109" s="1"/>
      <c r="Q109" s="26"/>
    </row>
    <row r="110" spans="1:26" x14ac:dyDescent="0.2">
      <c r="A110" s="1"/>
      <c r="Q110" s="26"/>
    </row>
    <row r="111" spans="1:26" x14ac:dyDescent="0.2">
      <c r="A111" s="1"/>
      <c r="Q111" s="26"/>
    </row>
    <row r="112" spans="1:26" x14ac:dyDescent="0.2">
      <c r="A112" s="1"/>
      <c r="Q112" s="26"/>
    </row>
    <row r="113" spans="1:17" x14ac:dyDescent="0.2">
      <c r="A113" s="1"/>
      <c r="Q113" s="26"/>
    </row>
    <row r="114" spans="1:17" x14ac:dyDescent="0.2">
      <c r="A114" s="1"/>
      <c r="Q114" s="26"/>
    </row>
    <row r="115" spans="1:17" x14ac:dyDescent="0.2">
      <c r="A115" s="1"/>
      <c r="Q115" s="26"/>
    </row>
    <row r="116" spans="1:17" x14ac:dyDescent="0.2">
      <c r="A116" s="1"/>
      <c r="Q116" s="26"/>
    </row>
    <row r="117" spans="1:17" x14ac:dyDescent="0.2">
      <c r="A117" s="1"/>
      <c r="Q117" s="26"/>
    </row>
    <row r="118" spans="1:17" x14ac:dyDescent="0.2">
      <c r="A118" s="1"/>
      <c r="Q118" s="26"/>
    </row>
    <row r="119" spans="1:17" x14ac:dyDescent="0.2">
      <c r="A119" s="1"/>
      <c r="Q119" s="26"/>
    </row>
    <row r="120" spans="1:17" x14ac:dyDescent="0.2">
      <c r="A120" s="1"/>
      <c r="Q120" s="26"/>
    </row>
    <row r="121" spans="1:17" x14ac:dyDescent="0.2">
      <c r="A121" s="1"/>
      <c r="Q121" s="26"/>
    </row>
    <row r="122" spans="1:17" x14ac:dyDescent="0.2">
      <c r="A122" s="1"/>
      <c r="Q122" s="26"/>
    </row>
    <row r="123" spans="1:17" x14ac:dyDescent="0.2">
      <c r="A123" s="1"/>
      <c r="Q123" s="26"/>
    </row>
    <row r="124" spans="1:17" x14ac:dyDescent="0.2">
      <c r="A124" s="1"/>
      <c r="Q124" s="26"/>
    </row>
    <row r="125" spans="1:17" x14ac:dyDescent="0.2">
      <c r="A125" s="1"/>
      <c r="Q125" s="26"/>
    </row>
    <row r="126" spans="1:17" x14ac:dyDescent="0.2">
      <c r="A126" s="1"/>
      <c r="Q126" s="26"/>
    </row>
    <row r="127" spans="1:17" x14ac:dyDescent="0.2">
      <c r="A127" s="1"/>
      <c r="Q127" s="26"/>
    </row>
    <row r="128" spans="1:17" x14ac:dyDescent="0.2">
      <c r="A128" s="1"/>
      <c r="Q128" s="26"/>
    </row>
    <row r="129" spans="1:17" x14ac:dyDescent="0.2">
      <c r="A129" s="1"/>
      <c r="Q129" s="26"/>
    </row>
    <row r="130" spans="1:17" x14ac:dyDescent="0.2">
      <c r="A130" s="1"/>
      <c r="Q130" s="26"/>
    </row>
    <row r="131" spans="1:17" x14ac:dyDescent="0.2">
      <c r="A131" s="1"/>
      <c r="Q131" s="26"/>
    </row>
    <row r="132" spans="1:17" x14ac:dyDescent="0.2">
      <c r="A132" s="1"/>
      <c r="Q132" s="26"/>
    </row>
    <row r="133" spans="1:17" x14ac:dyDescent="0.2">
      <c r="A133" s="1"/>
      <c r="Q133" s="26"/>
    </row>
    <row r="134" spans="1:17" x14ac:dyDescent="0.2">
      <c r="A134" s="1"/>
      <c r="Q134" s="26"/>
    </row>
    <row r="135" spans="1:17" x14ac:dyDescent="0.2">
      <c r="A135" s="1"/>
      <c r="Q135" s="26"/>
    </row>
    <row r="136" spans="1:17" x14ac:dyDescent="0.2">
      <c r="A136" s="1"/>
      <c r="Q136" s="26"/>
    </row>
    <row r="137" spans="1:17" x14ac:dyDescent="0.2">
      <c r="A137" s="1"/>
      <c r="Q137" s="26"/>
    </row>
    <row r="138" spans="1:17" x14ac:dyDescent="0.2">
      <c r="A138" s="1"/>
      <c r="Q138" s="26"/>
    </row>
    <row r="139" spans="1:17" x14ac:dyDescent="0.2">
      <c r="A139" s="1"/>
      <c r="Q139" s="26"/>
    </row>
    <row r="140" spans="1:17" x14ac:dyDescent="0.2">
      <c r="A140" s="1"/>
      <c r="Q140" s="26"/>
    </row>
    <row r="141" spans="1:17" x14ac:dyDescent="0.2">
      <c r="A141" s="1"/>
      <c r="Q141" s="26"/>
    </row>
    <row r="142" spans="1:17" x14ac:dyDescent="0.2">
      <c r="A142" s="1"/>
      <c r="Q142" s="26"/>
    </row>
    <row r="143" spans="1:17" x14ac:dyDescent="0.2">
      <c r="A143" s="1"/>
      <c r="Q143" s="26"/>
    </row>
    <row r="144" spans="1:17" x14ac:dyDescent="0.2">
      <c r="A144" s="1"/>
      <c r="Q144" s="26"/>
    </row>
    <row r="145" spans="1:17" x14ac:dyDescent="0.2">
      <c r="A145" s="1"/>
      <c r="Q145" s="26"/>
    </row>
    <row r="146" spans="1:17" x14ac:dyDescent="0.2">
      <c r="A146" s="1"/>
      <c r="Q146" s="26"/>
    </row>
    <row r="147" spans="1:17" x14ac:dyDescent="0.2">
      <c r="A147" s="1"/>
      <c r="Q147" s="26"/>
    </row>
    <row r="148" spans="1:17" x14ac:dyDescent="0.2">
      <c r="A148" s="1"/>
      <c r="Q148" s="26"/>
    </row>
    <row r="149" spans="1:17" x14ac:dyDescent="0.2">
      <c r="A149" s="1"/>
      <c r="Q149" s="26"/>
    </row>
    <row r="150" spans="1:17" x14ac:dyDescent="0.2">
      <c r="A150" s="1"/>
      <c r="Q150" s="26"/>
    </row>
    <row r="151" spans="1:17" x14ac:dyDescent="0.2">
      <c r="A151" s="1"/>
      <c r="Q151" s="26"/>
    </row>
    <row r="152" spans="1:17" x14ac:dyDescent="0.2">
      <c r="A152" s="1"/>
      <c r="Q152" s="26"/>
    </row>
    <row r="153" spans="1:17" x14ac:dyDescent="0.2">
      <c r="A153" s="1"/>
      <c r="Q153" s="26"/>
    </row>
    <row r="154" spans="1:17" x14ac:dyDescent="0.2">
      <c r="A154" s="1"/>
      <c r="Q154" s="26"/>
    </row>
    <row r="155" spans="1:17" x14ac:dyDescent="0.2">
      <c r="A155" s="1"/>
      <c r="Q155" s="26"/>
    </row>
    <row r="156" spans="1:17" x14ac:dyDescent="0.2">
      <c r="A156" s="1"/>
      <c r="Q156" s="26"/>
    </row>
    <row r="157" spans="1:17" x14ac:dyDescent="0.2">
      <c r="A157" s="1"/>
      <c r="Q157" s="26"/>
    </row>
    <row r="158" spans="1:17" x14ac:dyDescent="0.2">
      <c r="A158" s="1"/>
      <c r="Q158" s="26"/>
    </row>
    <row r="159" spans="1:17" x14ac:dyDescent="0.2">
      <c r="A159" s="1"/>
      <c r="Q159" s="26"/>
    </row>
    <row r="160" spans="1:17" x14ac:dyDescent="0.2">
      <c r="A160" s="1"/>
      <c r="Q160" s="26"/>
    </row>
    <row r="161" spans="1:17" x14ac:dyDescent="0.2">
      <c r="A161" s="1"/>
      <c r="Q161" s="26"/>
    </row>
    <row r="162" spans="1:17" x14ac:dyDescent="0.2">
      <c r="A162" s="1"/>
      <c r="Q162" s="26"/>
    </row>
    <row r="163" spans="1:17" x14ac:dyDescent="0.2">
      <c r="A163" s="1"/>
      <c r="Q163" s="26"/>
    </row>
    <row r="164" spans="1:17" x14ac:dyDescent="0.2">
      <c r="A164" s="1"/>
      <c r="Q164" s="26"/>
    </row>
    <row r="165" spans="1:17" x14ac:dyDescent="0.2">
      <c r="A165" s="1"/>
      <c r="Q165" s="26"/>
    </row>
    <row r="166" spans="1:17" x14ac:dyDescent="0.2">
      <c r="A166" s="1"/>
      <c r="Q166" s="26"/>
    </row>
    <row r="167" spans="1:17" x14ac:dyDescent="0.2">
      <c r="A167" s="1"/>
      <c r="Q167" s="26"/>
    </row>
    <row r="168" spans="1:17" x14ac:dyDescent="0.2">
      <c r="A168" s="1"/>
      <c r="Q168" s="26"/>
    </row>
    <row r="169" spans="1:17" x14ac:dyDescent="0.2">
      <c r="A169" s="1"/>
      <c r="Q169" s="26"/>
    </row>
    <row r="170" spans="1:17" x14ac:dyDescent="0.2">
      <c r="A170" s="1"/>
      <c r="Q170" s="26"/>
    </row>
    <row r="171" spans="1:17" x14ac:dyDescent="0.2">
      <c r="A171" s="1"/>
      <c r="Q171" s="26"/>
    </row>
    <row r="172" spans="1:17" x14ac:dyDescent="0.2">
      <c r="A172" s="1"/>
      <c r="Q172" s="26"/>
    </row>
    <row r="173" spans="1:17" x14ac:dyDescent="0.2">
      <c r="A173" s="1"/>
      <c r="Q173" s="26"/>
    </row>
    <row r="174" spans="1:17" x14ac:dyDescent="0.2">
      <c r="A174" s="1"/>
      <c r="Q174" s="26"/>
    </row>
    <row r="175" spans="1:17" x14ac:dyDescent="0.2">
      <c r="A175" s="1"/>
      <c r="Q175" s="26"/>
    </row>
    <row r="176" spans="1:17" x14ac:dyDescent="0.2">
      <c r="A176" s="1"/>
      <c r="Q176" s="26"/>
    </row>
    <row r="177" spans="1:17" x14ac:dyDescent="0.2">
      <c r="A177" s="1"/>
      <c r="Q177" s="26"/>
    </row>
    <row r="178" spans="1:17" x14ac:dyDescent="0.2">
      <c r="A178" s="1"/>
      <c r="Q178" s="26"/>
    </row>
    <row r="179" spans="1:17" x14ac:dyDescent="0.2">
      <c r="A179" s="1"/>
      <c r="Q179" s="26"/>
    </row>
    <row r="180" spans="1:17" x14ac:dyDescent="0.2">
      <c r="A180" s="1"/>
      <c r="Q180" s="26"/>
    </row>
    <row r="181" spans="1:17" x14ac:dyDescent="0.2">
      <c r="A181" s="1"/>
      <c r="Q181" s="26"/>
    </row>
    <row r="182" spans="1:17" x14ac:dyDescent="0.2">
      <c r="A182" s="1"/>
      <c r="Q182" s="26"/>
    </row>
    <row r="183" spans="1:17" x14ac:dyDescent="0.2">
      <c r="A183" s="1"/>
      <c r="Q183" s="26"/>
    </row>
    <row r="184" spans="1:17" x14ac:dyDescent="0.2">
      <c r="A184" s="1"/>
      <c r="Q184" s="26"/>
    </row>
    <row r="185" spans="1:17" x14ac:dyDescent="0.2">
      <c r="A185" s="1"/>
      <c r="Q185" s="26"/>
    </row>
    <row r="186" spans="1:17" x14ac:dyDescent="0.2">
      <c r="A186" s="1"/>
      <c r="Q186" s="26"/>
    </row>
    <row r="187" spans="1:17" x14ac:dyDescent="0.2">
      <c r="A187" s="1"/>
      <c r="Q187" s="26"/>
    </row>
    <row r="188" spans="1:17" x14ac:dyDescent="0.2">
      <c r="A188" s="1"/>
      <c r="Q188" s="26"/>
    </row>
    <row r="189" spans="1:17" x14ac:dyDescent="0.2">
      <c r="A189" s="1"/>
      <c r="Q189" s="26"/>
    </row>
    <row r="190" spans="1:17" x14ac:dyDescent="0.2">
      <c r="A190" s="1"/>
      <c r="Q190" s="26"/>
    </row>
    <row r="191" spans="1:17" x14ac:dyDescent="0.2">
      <c r="A191" s="1"/>
      <c r="Q191" s="26"/>
    </row>
    <row r="192" spans="1:17" x14ac:dyDescent="0.2">
      <c r="A192" s="1"/>
      <c r="Q192" s="26"/>
    </row>
    <row r="193" spans="1:17" x14ac:dyDescent="0.2">
      <c r="A193" s="1"/>
      <c r="Q193" s="26"/>
    </row>
    <row r="194" spans="1:17" x14ac:dyDescent="0.2">
      <c r="A194" s="1"/>
      <c r="Q194" s="26"/>
    </row>
    <row r="195" spans="1:17" x14ac:dyDescent="0.2">
      <c r="A195" s="1"/>
      <c r="Q195" s="26"/>
    </row>
    <row r="196" spans="1:17" x14ac:dyDescent="0.2">
      <c r="A196" s="1"/>
      <c r="Q196" s="26"/>
    </row>
    <row r="197" spans="1:17" x14ac:dyDescent="0.2">
      <c r="A197" s="1"/>
      <c r="Q197" s="26"/>
    </row>
    <row r="198" spans="1:17" x14ac:dyDescent="0.2">
      <c r="A198" s="1"/>
      <c r="Q198" s="26"/>
    </row>
    <row r="199" spans="1:17" x14ac:dyDescent="0.2">
      <c r="A199" s="1"/>
      <c r="Q199" s="26"/>
    </row>
    <row r="200" spans="1:17" x14ac:dyDescent="0.2">
      <c r="A200" s="1"/>
      <c r="Q200" s="26"/>
    </row>
    <row r="201" spans="1:17" x14ac:dyDescent="0.2">
      <c r="A201" s="1"/>
      <c r="Q201" s="26"/>
    </row>
    <row r="202" spans="1:17" x14ac:dyDescent="0.2">
      <c r="A202" s="1"/>
      <c r="Q202" s="26"/>
    </row>
    <row r="203" spans="1:17" x14ac:dyDescent="0.2">
      <c r="A203" s="1"/>
      <c r="Q203" s="26"/>
    </row>
    <row r="204" spans="1:17" x14ac:dyDescent="0.2">
      <c r="A204" s="1"/>
      <c r="Q204" s="26"/>
    </row>
    <row r="205" spans="1:17" x14ac:dyDescent="0.2">
      <c r="A205" s="1"/>
      <c r="Q205" s="26"/>
    </row>
    <row r="206" spans="1:17" x14ac:dyDescent="0.2">
      <c r="A206" s="1"/>
      <c r="Q206" s="26"/>
    </row>
    <row r="207" spans="1:17" x14ac:dyDescent="0.2">
      <c r="A207" s="1"/>
      <c r="Q207" s="26"/>
    </row>
    <row r="208" spans="1:17" x14ac:dyDescent="0.2">
      <c r="A208" s="1"/>
      <c r="Q208" s="26"/>
    </row>
    <row r="209" spans="1:17" x14ac:dyDescent="0.2">
      <c r="A209" s="1"/>
      <c r="Q209" s="26"/>
    </row>
    <row r="210" spans="1:17" x14ac:dyDescent="0.2">
      <c r="A210" s="1"/>
      <c r="Q210" s="26"/>
    </row>
    <row r="211" spans="1:17" x14ac:dyDescent="0.2">
      <c r="A211" s="1"/>
      <c r="Q211" s="26"/>
    </row>
    <row r="212" spans="1:17" x14ac:dyDescent="0.2">
      <c r="A212" s="1"/>
      <c r="Q212" s="26"/>
    </row>
    <row r="213" spans="1:17" x14ac:dyDescent="0.2">
      <c r="A213" s="1"/>
      <c r="Q213" s="26"/>
    </row>
    <row r="214" spans="1:17" x14ac:dyDescent="0.2">
      <c r="A214" s="1"/>
      <c r="Q214" s="26"/>
    </row>
    <row r="215" spans="1:17" x14ac:dyDescent="0.2">
      <c r="A215" s="1"/>
      <c r="Q215" s="26"/>
    </row>
    <row r="216" spans="1:17" x14ac:dyDescent="0.2">
      <c r="A216" s="1"/>
      <c r="Q216" s="26"/>
    </row>
    <row r="217" spans="1:17" x14ac:dyDescent="0.2">
      <c r="A217" s="1"/>
      <c r="Q217" s="26"/>
    </row>
    <row r="218" spans="1:17" x14ac:dyDescent="0.2">
      <c r="A218" s="1"/>
      <c r="Q218" s="26"/>
    </row>
    <row r="219" spans="1:17" x14ac:dyDescent="0.2">
      <c r="A219" s="1"/>
      <c r="Q219" s="26"/>
    </row>
    <row r="220" spans="1:17" x14ac:dyDescent="0.2">
      <c r="A220" s="1"/>
      <c r="Q220" s="26"/>
    </row>
    <row r="221" spans="1:17" x14ac:dyDescent="0.2">
      <c r="A221" s="1"/>
      <c r="Q221" s="26"/>
    </row>
    <row r="222" spans="1:17" x14ac:dyDescent="0.2">
      <c r="A222" s="1"/>
      <c r="Q222" s="26"/>
    </row>
    <row r="223" spans="1:17" x14ac:dyDescent="0.2">
      <c r="A223" s="1"/>
      <c r="Q223" s="26"/>
    </row>
    <row r="224" spans="1:17" x14ac:dyDescent="0.2">
      <c r="A224" s="1"/>
      <c r="Q224" s="26"/>
    </row>
    <row r="225" spans="1:17" x14ac:dyDescent="0.2">
      <c r="A225" s="1"/>
      <c r="Q225" s="26"/>
    </row>
    <row r="226" spans="1:17" x14ac:dyDescent="0.2">
      <c r="A226" s="1"/>
      <c r="Q226" s="26"/>
    </row>
    <row r="227" spans="1:17" x14ac:dyDescent="0.2">
      <c r="A227" s="1"/>
      <c r="Q227" s="26"/>
    </row>
    <row r="228" spans="1:17" x14ac:dyDescent="0.2">
      <c r="A228" s="1"/>
      <c r="Q228" s="26"/>
    </row>
    <row r="229" spans="1:17" x14ac:dyDescent="0.2">
      <c r="A229" s="1"/>
      <c r="Q229" s="26"/>
    </row>
    <row r="230" spans="1:17" x14ac:dyDescent="0.2">
      <c r="A230" s="1"/>
      <c r="Q230" s="26"/>
    </row>
    <row r="231" spans="1:17" x14ac:dyDescent="0.2">
      <c r="A231" s="1"/>
      <c r="Q231" s="26"/>
    </row>
    <row r="232" spans="1:17" x14ac:dyDescent="0.2">
      <c r="A232" s="1"/>
      <c r="Q232" s="26"/>
    </row>
    <row r="233" spans="1:17" x14ac:dyDescent="0.2">
      <c r="A233" s="1"/>
      <c r="Q233" s="26"/>
    </row>
    <row r="234" spans="1:17" x14ac:dyDescent="0.2">
      <c r="A234" s="1"/>
      <c r="Q234" s="26"/>
    </row>
    <row r="235" spans="1:17" x14ac:dyDescent="0.2">
      <c r="A235" s="1"/>
      <c r="Q235" s="26"/>
    </row>
    <row r="236" spans="1:17" x14ac:dyDescent="0.2">
      <c r="A236" s="1"/>
      <c r="Q236" s="26"/>
    </row>
    <row r="237" spans="1:17" x14ac:dyDescent="0.2">
      <c r="A237" s="1"/>
      <c r="Q237" s="26"/>
    </row>
    <row r="238" spans="1:17" x14ac:dyDescent="0.2">
      <c r="A238" s="1"/>
      <c r="Q238" s="26"/>
    </row>
    <row r="239" spans="1:17" x14ac:dyDescent="0.2">
      <c r="A239" s="1"/>
      <c r="Q239" s="26"/>
    </row>
    <row r="240" spans="1:17" x14ac:dyDescent="0.2">
      <c r="A240" s="1"/>
      <c r="Q240" s="26"/>
    </row>
    <row r="241" spans="1:17" x14ac:dyDescent="0.2">
      <c r="A241" s="1"/>
      <c r="Q241" s="26"/>
    </row>
    <row r="242" spans="1:17" x14ac:dyDescent="0.2">
      <c r="A242" s="1"/>
      <c r="Q242" s="26"/>
    </row>
    <row r="243" spans="1:17" x14ac:dyDescent="0.2">
      <c r="A243" s="1"/>
      <c r="Q243" s="26"/>
    </row>
    <row r="244" spans="1:17" x14ac:dyDescent="0.2">
      <c r="A244" s="1"/>
      <c r="Q244" s="26"/>
    </row>
    <row r="245" spans="1:17" x14ac:dyDescent="0.2">
      <c r="A245" s="1"/>
      <c r="Q245" s="26"/>
    </row>
    <row r="246" spans="1:17" x14ac:dyDescent="0.2">
      <c r="A246" s="1"/>
      <c r="Q246" s="26"/>
    </row>
    <row r="247" spans="1:17" x14ac:dyDescent="0.2">
      <c r="A247" s="1"/>
      <c r="Q247" s="26"/>
    </row>
    <row r="248" spans="1:17" x14ac:dyDescent="0.2">
      <c r="A248" s="1"/>
      <c r="Q248" s="26"/>
    </row>
    <row r="249" spans="1:17" x14ac:dyDescent="0.2">
      <c r="A249" s="1"/>
      <c r="Q249" s="26"/>
    </row>
    <row r="250" spans="1:17" x14ac:dyDescent="0.2">
      <c r="A250" s="1"/>
      <c r="Q250" s="26"/>
    </row>
    <row r="251" spans="1:17" x14ac:dyDescent="0.2">
      <c r="A251" s="1"/>
      <c r="Q251" s="26"/>
    </row>
    <row r="252" spans="1:17" x14ac:dyDescent="0.2">
      <c r="A252" s="1"/>
      <c r="Q252" s="26"/>
    </row>
    <row r="253" spans="1:17" x14ac:dyDescent="0.2">
      <c r="A253" s="1"/>
      <c r="Q253" s="26"/>
    </row>
    <row r="254" spans="1:17" x14ac:dyDescent="0.2">
      <c r="A254" s="1"/>
      <c r="Q254" s="26"/>
    </row>
    <row r="255" spans="1:17" x14ac:dyDescent="0.2">
      <c r="A255" s="1"/>
      <c r="Q255" s="26"/>
    </row>
    <row r="256" spans="1:17" x14ac:dyDescent="0.2">
      <c r="A256" s="1"/>
      <c r="Q256" s="26"/>
    </row>
    <row r="257" spans="1:17" x14ac:dyDescent="0.2">
      <c r="A257" s="1"/>
      <c r="Q257" s="26"/>
    </row>
    <row r="258" spans="1:17" x14ac:dyDescent="0.2">
      <c r="A258" s="1"/>
      <c r="Q258" s="26"/>
    </row>
    <row r="259" spans="1:17" x14ac:dyDescent="0.2">
      <c r="A259" s="1"/>
      <c r="Q259" s="26"/>
    </row>
    <row r="260" spans="1:17" x14ac:dyDescent="0.2">
      <c r="A260" s="1"/>
      <c r="Q260" s="26"/>
    </row>
    <row r="261" spans="1:17" x14ac:dyDescent="0.2">
      <c r="A261" s="1"/>
      <c r="Q261" s="26"/>
    </row>
    <row r="262" spans="1:17" x14ac:dyDescent="0.2">
      <c r="A262" s="1"/>
      <c r="Q262" s="26"/>
    </row>
    <row r="263" spans="1:17" x14ac:dyDescent="0.2">
      <c r="A263" s="1"/>
      <c r="Q263" s="26"/>
    </row>
    <row r="264" spans="1:17" x14ac:dyDescent="0.2">
      <c r="A264" s="1"/>
      <c r="Q264" s="26"/>
    </row>
    <row r="265" spans="1:17" x14ac:dyDescent="0.2">
      <c r="A265" s="1"/>
      <c r="Q265" s="26"/>
    </row>
    <row r="266" spans="1:17" x14ac:dyDescent="0.2">
      <c r="A266" s="1"/>
      <c r="Q266" s="26"/>
    </row>
    <row r="267" spans="1:17" x14ac:dyDescent="0.2">
      <c r="A267" s="1"/>
      <c r="Q267" s="26"/>
    </row>
    <row r="268" spans="1:17" x14ac:dyDescent="0.2">
      <c r="A268" s="1"/>
      <c r="Q268" s="26"/>
    </row>
    <row r="269" spans="1:17" x14ac:dyDescent="0.2">
      <c r="A269" s="1"/>
      <c r="Q269" s="26"/>
    </row>
    <row r="270" spans="1:17" x14ac:dyDescent="0.2">
      <c r="A270" s="1"/>
      <c r="Q270" s="26"/>
    </row>
    <row r="271" spans="1:17" x14ac:dyDescent="0.2">
      <c r="A271" s="1"/>
      <c r="Q271" s="26"/>
    </row>
    <row r="272" spans="1:17" x14ac:dyDescent="0.2">
      <c r="A272" s="1"/>
      <c r="Q272" s="26"/>
    </row>
    <row r="273" spans="1:17" x14ac:dyDescent="0.2">
      <c r="A273" s="1"/>
      <c r="Q273" s="26"/>
    </row>
    <row r="274" spans="1:17" x14ac:dyDescent="0.2">
      <c r="A274" s="1"/>
      <c r="Q274" s="26"/>
    </row>
    <row r="275" spans="1:17" x14ac:dyDescent="0.2">
      <c r="A275" s="1"/>
      <c r="Q275" s="26"/>
    </row>
    <row r="276" spans="1:17" x14ac:dyDescent="0.2">
      <c r="A276" s="1"/>
      <c r="Q276" s="26"/>
    </row>
    <row r="277" spans="1:17" x14ac:dyDescent="0.2">
      <c r="A277" s="1"/>
      <c r="Q277" s="26"/>
    </row>
    <row r="278" spans="1:17" x14ac:dyDescent="0.2">
      <c r="A278" s="1"/>
      <c r="Q278" s="26"/>
    </row>
    <row r="279" spans="1:17" x14ac:dyDescent="0.2">
      <c r="A279" s="1"/>
      <c r="Q279" s="26"/>
    </row>
    <row r="280" spans="1:17" x14ac:dyDescent="0.2">
      <c r="A280" s="1"/>
      <c r="Q280" s="26"/>
    </row>
    <row r="281" spans="1:17" x14ac:dyDescent="0.2">
      <c r="A281" s="1"/>
      <c r="Q281" s="26"/>
    </row>
    <row r="282" spans="1:17" x14ac:dyDescent="0.2">
      <c r="A282" s="1"/>
      <c r="Q282" s="26"/>
    </row>
    <row r="283" spans="1:17" x14ac:dyDescent="0.2">
      <c r="A283" s="1"/>
      <c r="Q283" s="26"/>
    </row>
    <row r="284" spans="1:17" x14ac:dyDescent="0.2">
      <c r="A284" s="1"/>
      <c r="Q284" s="26"/>
    </row>
    <row r="285" spans="1:17" x14ac:dyDescent="0.2">
      <c r="A285" s="1"/>
      <c r="Q285" s="26"/>
    </row>
    <row r="286" spans="1:17" x14ac:dyDescent="0.2">
      <c r="A286" s="1"/>
      <c r="Q286" s="26"/>
    </row>
    <row r="287" spans="1:17" x14ac:dyDescent="0.2">
      <c r="A287" s="1"/>
      <c r="Q287" s="26"/>
    </row>
    <row r="288" spans="1:17" x14ac:dyDescent="0.2">
      <c r="A288" s="1"/>
      <c r="Q288" s="26"/>
    </row>
    <row r="289" spans="1:17" x14ac:dyDescent="0.2">
      <c r="A289" s="1"/>
      <c r="Q289" s="26"/>
    </row>
    <row r="290" spans="1:17" x14ac:dyDescent="0.2">
      <c r="A290" s="1"/>
      <c r="Q290" s="26"/>
    </row>
    <row r="291" spans="1:17" x14ac:dyDescent="0.2">
      <c r="A291" s="1"/>
      <c r="Q291" s="26"/>
    </row>
    <row r="292" spans="1:17" x14ac:dyDescent="0.2">
      <c r="A292" s="1"/>
      <c r="Q292" s="26"/>
    </row>
    <row r="293" spans="1:17" x14ac:dyDescent="0.2">
      <c r="A293" s="1"/>
      <c r="Q293" s="26"/>
    </row>
    <row r="294" spans="1:17" x14ac:dyDescent="0.2">
      <c r="A294" s="1"/>
      <c r="Q294" s="26"/>
    </row>
    <row r="295" spans="1:17" x14ac:dyDescent="0.2">
      <c r="A295" s="1"/>
      <c r="Q295" s="26"/>
    </row>
    <row r="296" spans="1:17" x14ac:dyDescent="0.2">
      <c r="A296" s="1"/>
      <c r="Q296" s="26"/>
    </row>
    <row r="297" spans="1:17" x14ac:dyDescent="0.2">
      <c r="A297" s="1"/>
      <c r="Q297" s="26"/>
    </row>
    <row r="298" spans="1:17" x14ac:dyDescent="0.2">
      <c r="A298" s="1"/>
      <c r="Q298" s="26"/>
    </row>
    <row r="299" spans="1:17" x14ac:dyDescent="0.2">
      <c r="A299" s="1"/>
      <c r="Q299" s="26"/>
    </row>
    <row r="300" spans="1:17" x14ac:dyDescent="0.2">
      <c r="A300" s="1"/>
      <c r="Q300" s="26"/>
    </row>
    <row r="301" spans="1:17" x14ac:dyDescent="0.2">
      <c r="A301" s="1"/>
      <c r="Q301" s="26"/>
    </row>
    <row r="302" spans="1:17" x14ac:dyDescent="0.2">
      <c r="A302" s="1"/>
      <c r="Q302" s="26"/>
    </row>
    <row r="303" spans="1:17" x14ac:dyDescent="0.2">
      <c r="A303" s="1"/>
      <c r="Q303" s="26"/>
    </row>
    <row r="304" spans="1:17" x14ac:dyDescent="0.2">
      <c r="A304" s="1"/>
      <c r="Q304" s="26"/>
    </row>
    <row r="305" spans="1:17" x14ac:dyDescent="0.2">
      <c r="A305" s="1"/>
      <c r="Q305" s="26"/>
    </row>
    <row r="306" spans="1:17" x14ac:dyDescent="0.2">
      <c r="A306" s="1"/>
      <c r="Q306" s="26"/>
    </row>
    <row r="307" spans="1:17" x14ac:dyDescent="0.2">
      <c r="A307" s="1"/>
      <c r="Q307" s="26"/>
    </row>
    <row r="308" spans="1:17" x14ac:dyDescent="0.2">
      <c r="A308" s="1"/>
      <c r="Q308" s="26"/>
    </row>
    <row r="309" spans="1:17" x14ac:dyDescent="0.2">
      <c r="A309" s="1"/>
      <c r="Q309" s="26"/>
    </row>
    <row r="310" spans="1:17" x14ac:dyDescent="0.2">
      <c r="A310" s="1"/>
      <c r="Q310" s="26"/>
    </row>
    <row r="311" spans="1:17" x14ac:dyDescent="0.2">
      <c r="A311" s="1"/>
      <c r="Q311" s="26"/>
    </row>
    <row r="312" spans="1:17" x14ac:dyDescent="0.2">
      <c r="A312" s="1"/>
      <c r="Q312" s="26"/>
    </row>
    <row r="313" spans="1:17" x14ac:dyDescent="0.2">
      <c r="A313" s="1"/>
      <c r="Q313" s="26"/>
    </row>
    <row r="314" spans="1:17" x14ac:dyDescent="0.2">
      <c r="A314" s="1"/>
      <c r="Q314" s="26"/>
    </row>
    <row r="315" spans="1:17" x14ac:dyDescent="0.2">
      <c r="A315" s="1"/>
      <c r="Q315" s="26"/>
    </row>
    <row r="316" spans="1:17" x14ac:dyDescent="0.2">
      <c r="A316" s="1"/>
      <c r="Q316" s="26"/>
    </row>
    <row r="317" spans="1:17" x14ac:dyDescent="0.2">
      <c r="A317" s="1"/>
      <c r="Q317" s="26"/>
    </row>
    <row r="318" spans="1:17" x14ac:dyDescent="0.2">
      <c r="A318" s="1"/>
      <c r="Q318" s="26"/>
    </row>
    <row r="319" spans="1:17" x14ac:dyDescent="0.2">
      <c r="A319" s="1"/>
      <c r="Q319" s="26"/>
    </row>
    <row r="320" spans="1:17" x14ac:dyDescent="0.2">
      <c r="A320" s="1"/>
      <c r="Q320" s="26"/>
    </row>
    <row r="321" spans="1:17" x14ac:dyDescent="0.2">
      <c r="A321" s="1"/>
      <c r="Q321" s="26"/>
    </row>
    <row r="322" spans="1:17" x14ac:dyDescent="0.2">
      <c r="A322" s="1"/>
      <c r="Q322" s="26"/>
    </row>
    <row r="323" spans="1:17" x14ac:dyDescent="0.2">
      <c r="A323" s="1"/>
      <c r="Q323" s="26"/>
    </row>
    <row r="324" spans="1:17" x14ac:dyDescent="0.2">
      <c r="A324" s="1"/>
      <c r="Q324" s="26"/>
    </row>
    <row r="325" spans="1:17" x14ac:dyDescent="0.2">
      <c r="A325" s="1"/>
      <c r="Q325" s="26"/>
    </row>
    <row r="326" spans="1:17" x14ac:dyDescent="0.2">
      <c r="A326" s="1"/>
      <c r="Q326" s="26"/>
    </row>
    <row r="327" spans="1:17" x14ac:dyDescent="0.2">
      <c r="A327" s="1"/>
      <c r="Q327" s="26"/>
    </row>
    <row r="328" spans="1:17" x14ac:dyDescent="0.2">
      <c r="A328" s="1"/>
      <c r="Q328" s="26"/>
    </row>
    <row r="329" spans="1:17" x14ac:dyDescent="0.2">
      <c r="A329" s="1"/>
      <c r="Q329" s="26"/>
    </row>
    <row r="330" spans="1:17" x14ac:dyDescent="0.2">
      <c r="A330" s="1"/>
      <c r="Q330" s="26"/>
    </row>
    <row r="331" spans="1:17" x14ac:dyDescent="0.2">
      <c r="A331" s="1"/>
      <c r="Q331" s="26"/>
    </row>
    <row r="332" spans="1:17" x14ac:dyDescent="0.2">
      <c r="A332" s="1"/>
      <c r="Q332" s="26"/>
    </row>
    <row r="333" spans="1:17" x14ac:dyDescent="0.2">
      <c r="A333" s="1"/>
      <c r="Q333" s="26"/>
    </row>
    <row r="334" spans="1:17" x14ac:dyDescent="0.2">
      <c r="A334" s="1"/>
      <c r="Q334" s="26"/>
    </row>
    <row r="335" spans="1:17" x14ac:dyDescent="0.2">
      <c r="A335" s="1"/>
      <c r="Q335" s="26"/>
    </row>
    <row r="336" spans="1:17" x14ac:dyDescent="0.2">
      <c r="A336" s="1"/>
      <c r="Q336" s="26"/>
    </row>
    <row r="337" spans="1:17" x14ac:dyDescent="0.2">
      <c r="A337" s="1"/>
      <c r="Q337" s="26"/>
    </row>
    <row r="338" spans="1:17" x14ac:dyDescent="0.2">
      <c r="A338" s="1"/>
      <c r="Q338" s="26"/>
    </row>
    <row r="339" spans="1:17" x14ac:dyDescent="0.2">
      <c r="A339" s="1"/>
      <c r="Q339" s="26"/>
    </row>
    <row r="340" spans="1:17" x14ac:dyDescent="0.2">
      <c r="A340" s="1"/>
      <c r="Q340" s="26"/>
    </row>
    <row r="341" spans="1:17" x14ac:dyDescent="0.2">
      <c r="A341" s="1"/>
      <c r="Q341" s="26"/>
    </row>
    <row r="342" spans="1:17" x14ac:dyDescent="0.2">
      <c r="A342" s="1"/>
      <c r="Q342" s="26"/>
    </row>
    <row r="343" spans="1:17" x14ac:dyDescent="0.2">
      <c r="A343" s="1"/>
      <c r="Q343" s="26"/>
    </row>
    <row r="344" spans="1:17" x14ac:dyDescent="0.2">
      <c r="A344" s="1"/>
      <c r="Q344" s="26"/>
    </row>
    <row r="345" spans="1:17" x14ac:dyDescent="0.2">
      <c r="A345" s="1"/>
      <c r="Q345" s="26"/>
    </row>
    <row r="346" spans="1:17" x14ac:dyDescent="0.2">
      <c r="A346" s="1"/>
      <c r="Q346" s="26"/>
    </row>
    <row r="347" spans="1:17" x14ac:dyDescent="0.2">
      <c r="A347" s="1"/>
      <c r="Q347" s="26"/>
    </row>
    <row r="348" spans="1:17" x14ac:dyDescent="0.2">
      <c r="A348" s="1"/>
      <c r="Q348" s="26"/>
    </row>
    <row r="349" spans="1:17" x14ac:dyDescent="0.2">
      <c r="A349" s="1"/>
      <c r="Q349" s="26"/>
    </row>
    <row r="350" spans="1:17" x14ac:dyDescent="0.2">
      <c r="A350" s="1"/>
      <c r="Q350" s="26"/>
    </row>
    <row r="351" spans="1:17" x14ac:dyDescent="0.2">
      <c r="A351" s="1"/>
      <c r="Q351" s="26"/>
    </row>
    <row r="352" spans="1:17" x14ac:dyDescent="0.2">
      <c r="A352" s="1"/>
      <c r="Q352" s="26"/>
    </row>
    <row r="353" spans="1:17" x14ac:dyDescent="0.2">
      <c r="A353" s="1"/>
      <c r="Q353" s="26"/>
    </row>
    <row r="354" spans="1:17" x14ac:dyDescent="0.2">
      <c r="A354" s="1"/>
      <c r="Q354" s="26"/>
    </row>
    <row r="355" spans="1:17" x14ac:dyDescent="0.2">
      <c r="A355" s="1"/>
      <c r="Q355" s="26"/>
    </row>
    <row r="356" spans="1:17" x14ac:dyDescent="0.2">
      <c r="A356" s="1"/>
      <c r="Q356" s="26"/>
    </row>
    <row r="357" spans="1:17" x14ac:dyDescent="0.2">
      <c r="A357" s="1"/>
      <c r="Q357" s="26"/>
    </row>
    <row r="358" spans="1:17" x14ac:dyDescent="0.2">
      <c r="A358" s="1"/>
      <c r="Q358" s="26"/>
    </row>
    <row r="359" spans="1:17" x14ac:dyDescent="0.2">
      <c r="A359" s="1"/>
      <c r="Q359" s="26"/>
    </row>
    <row r="360" spans="1:17" x14ac:dyDescent="0.2">
      <c r="A360" s="1"/>
      <c r="Q360" s="26"/>
    </row>
    <row r="361" spans="1:17" x14ac:dyDescent="0.2">
      <c r="A361" s="1"/>
      <c r="Q361" s="26"/>
    </row>
    <row r="362" spans="1:17" x14ac:dyDescent="0.2">
      <c r="A362" s="1"/>
      <c r="Q362" s="26"/>
    </row>
    <row r="363" spans="1:17" x14ac:dyDescent="0.2">
      <c r="A363" s="1"/>
      <c r="Q363" s="26"/>
    </row>
    <row r="364" spans="1:17" x14ac:dyDescent="0.2">
      <c r="A364" s="1"/>
      <c r="Q364" s="26"/>
    </row>
    <row r="365" spans="1:17" x14ac:dyDescent="0.2">
      <c r="A365" s="1"/>
      <c r="Q365" s="26"/>
    </row>
    <row r="366" spans="1:17" x14ac:dyDescent="0.2">
      <c r="A366" s="1"/>
      <c r="Q366" s="26"/>
    </row>
    <row r="367" spans="1:17" x14ac:dyDescent="0.2">
      <c r="A367" s="1"/>
      <c r="Q367" s="26"/>
    </row>
    <row r="368" spans="1:17" x14ac:dyDescent="0.2">
      <c r="A368" s="1"/>
      <c r="Q368" s="26"/>
    </row>
    <row r="369" spans="1:17" x14ac:dyDescent="0.2">
      <c r="A369" s="1"/>
      <c r="Q369" s="26"/>
    </row>
    <row r="370" spans="1:17" x14ac:dyDescent="0.2">
      <c r="A370" s="1"/>
      <c r="Q370" s="26"/>
    </row>
    <row r="371" spans="1:17" x14ac:dyDescent="0.2">
      <c r="A371" s="1"/>
      <c r="Q371" s="26"/>
    </row>
    <row r="372" spans="1:17" x14ac:dyDescent="0.2">
      <c r="A372" s="1"/>
      <c r="Q372" s="26"/>
    </row>
    <row r="373" spans="1:17" x14ac:dyDescent="0.2">
      <c r="A373" s="1"/>
      <c r="Q373" s="26"/>
    </row>
    <row r="374" spans="1:17" x14ac:dyDescent="0.2">
      <c r="A374" s="1"/>
      <c r="Q374" s="26"/>
    </row>
    <row r="375" spans="1:17" x14ac:dyDescent="0.2">
      <c r="A375" s="1"/>
      <c r="Q375" s="26"/>
    </row>
    <row r="376" spans="1:17" x14ac:dyDescent="0.2">
      <c r="A376" s="1"/>
      <c r="Q376" s="26"/>
    </row>
    <row r="377" spans="1:17" x14ac:dyDescent="0.2">
      <c r="A377" s="1"/>
      <c r="Q377" s="26"/>
    </row>
    <row r="378" spans="1:17" x14ac:dyDescent="0.2">
      <c r="A378" s="1"/>
      <c r="Q378" s="26"/>
    </row>
    <row r="379" spans="1:17" x14ac:dyDescent="0.2">
      <c r="A379" s="1"/>
      <c r="Q379" s="26"/>
    </row>
    <row r="380" spans="1:17" x14ac:dyDescent="0.2">
      <c r="A380" s="1"/>
      <c r="Q380" s="26"/>
    </row>
    <row r="381" spans="1:17" x14ac:dyDescent="0.2">
      <c r="A381" s="1"/>
      <c r="Q381" s="26"/>
    </row>
    <row r="382" spans="1:17" x14ac:dyDescent="0.2">
      <c r="A382" s="1"/>
      <c r="Q382" s="26"/>
    </row>
    <row r="383" spans="1:17" x14ac:dyDescent="0.2">
      <c r="A383" s="1"/>
      <c r="Q383" s="26"/>
    </row>
    <row r="384" spans="1:17" x14ac:dyDescent="0.2">
      <c r="A384" s="1"/>
      <c r="Q384" s="26"/>
    </row>
    <row r="385" spans="1:17" x14ac:dyDescent="0.2">
      <c r="A385" s="1"/>
      <c r="Q385" s="26"/>
    </row>
    <row r="386" spans="1:17" x14ac:dyDescent="0.2">
      <c r="A386" s="1"/>
      <c r="Q386" s="26"/>
    </row>
    <row r="387" spans="1:17" x14ac:dyDescent="0.2">
      <c r="A387" s="1"/>
      <c r="Q387" s="26"/>
    </row>
    <row r="388" spans="1:17" x14ac:dyDescent="0.2">
      <c r="A388" s="1"/>
      <c r="Q388" s="26"/>
    </row>
    <row r="389" spans="1:17" x14ac:dyDescent="0.2">
      <c r="A389" s="1"/>
      <c r="Q389" s="26"/>
    </row>
    <row r="390" spans="1:17" x14ac:dyDescent="0.2">
      <c r="A390" s="1"/>
      <c r="Q390" s="26"/>
    </row>
    <row r="391" spans="1:17" x14ac:dyDescent="0.2">
      <c r="A391" s="1"/>
      <c r="Q391" s="26"/>
    </row>
    <row r="392" spans="1:17" x14ac:dyDescent="0.2">
      <c r="A392" s="1"/>
      <c r="Q392" s="26"/>
    </row>
    <row r="393" spans="1:17" x14ac:dyDescent="0.2">
      <c r="A393" s="1"/>
      <c r="Q393" s="26"/>
    </row>
    <row r="394" spans="1:17" x14ac:dyDescent="0.2">
      <c r="A394" s="1"/>
      <c r="Q394" s="26"/>
    </row>
    <row r="395" spans="1:17" x14ac:dyDescent="0.2">
      <c r="A395" s="1"/>
      <c r="Q395" s="26"/>
    </row>
    <row r="396" spans="1:17" x14ac:dyDescent="0.2">
      <c r="A396" s="1"/>
      <c r="Q396" s="26"/>
    </row>
    <row r="397" spans="1:17" x14ac:dyDescent="0.2">
      <c r="A397" s="1"/>
      <c r="Q397" s="26"/>
    </row>
    <row r="398" spans="1:17" x14ac:dyDescent="0.2">
      <c r="A398" s="1"/>
      <c r="Q398" s="26"/>
    </row>
    <row r="399" spans="1:17" x14ac:dyDescent="0.2">
      <c r="A399" s="1"/>
      <c r="Q399" s="26"/>
    </row>
    <row r="400" spans="1:17" x14ac:dyDescent="0.2">
      <c r="A400" s="1"/>
      <c r="Q400" s="26"/>
    </row>
    <row r="401" spans="1:17" x14ac:dyDescent="0.2">
      <c r="A401" s="1"/>
      <c r="Q401" s="26"/>
    </row>
    <row r="402" spans="1:17" x14ac:dyDescent="0.2">
      <c r="A402" s="1"/>
      <c r="Q402" s="26"/>
    </row>
    <row r="403" spans="1:17" x14ac:dyDescent="0.2">
      <c r="A403" s="1"/>
      <c r="Q403" s="26"/>
    </row>
    <row r="404" spans="1:17" x14ac:dyDescent="0.2">
      <c r="A404" s="1"/>
      <c r="Q404" s="26"/>
    </row>
    <row r="405" spans="1:17" x14ac:dyDescent="0.2">
      <c r="A405" s="1"/>
      <c r="Q405" s="26"/>
    </row>
    <row r="406" spans="1:17" x14ac:dyDescent="0.2">
      <c r="A406" s="1"/>
      <c r="Q406" s="26"/>
    </row>
    <row r="407" spans="1:17" x14ac:dyDescent="0.2">
      <c r="A407" s="1"/>
      <c r="Q407" s="26"/>
    </row>
    <row r="408" spans="1:17" x14ac:dyDescent="0.2">
      <c r="A408" s="1"/>
      <c r="Q408" s="26"/>
    </row>
    <row r="409" spans="1:17" x14ac:dyDescent="0.2">
      <c r="A409" s="1"/>
      <c r="Q409" s="26"/>
    </row>
    <row r="410" spans="1:17" x14ac:dyDescent="0.2">
      <c r="A410" s="1"/>
      <c r="Q410" s="26"/>
    </row>
    <row r="411" spans="1:17" x14ac:dyDescent="0.2">
      <c r="A411" s="1"/>
      <c r="Q411" s="26"/>
    </row>
    <row r="412" spans="1:17" x14ac:dyDescent="0.2">
      <c r="A412" s="1"/>
      <c r="Q412" s="26"/>
    </row>
    <row r="413" spans="1:17" x14ac:dyDescent="0.2">
      <c r="A413" s="1"/>
      <c r="Q413" s="26"/>
    </row>
    <row r="414" spans="1:17" x14ac:dyDescent="0.2">
      <c r="A414" s="1"/>
      <c r="Q414" s="26"/>
    </row>
    <row r="415" spans="1:17" x14ac:dyDescent="0.2">
      <c r="A415" s="1"/>
      <c r="Q415" s="26"/>
    </row>
    <row r="416" spans="1:17" x14ac:dyDescent="0.2">
      <c r="A416" s="1"/>
      <c r="Q416" s="26"/>
    </row>
    <row r="417" spans="1:17" x14ac:dyDescent="0.2">
      <c r="A417" s="1"/>
      <c r="Q417" s="26"/>
    </row>
    <row r="418" spans="1:17" x14ac:dyDescent="0.2">
      <c r="A418" s="1"/>
      <c r="Q418" s="26"/>
    </row>
    <row r="419" spans="1:17" x14ac:dyDescent="0.2">
      <c r="A419" s="1"/>
      <c r="Q419" s="26"/>
    </row>
    <row r="420" spans="1:17" x14ac:dyDescent="0.2">
      <c r="A420" s="1"/>
      <c r="Q420" s="26"/>
    </row>
    <row r="421" spans="1:17" x14ac:dyDescent="0.2">
      <c r="A421" s="1"/>
      <c r="Q421" s="26"/>
    </row>
    <row r="422" spans="1:17" x14ac:dyDescent="0.2">
      <c r="A422" s="1"/>
      <c r="Q422" s="26"/>
    </row>
    <row r="423" spans="1:17" x14ac:dyDescent="0.2">
      <c r="A423" s="1"/>
      <c r="Q423" s="26"/>
    </row>
    <row r="424" spans="1:17" x14ac:dyDescent="0.2">
      <c r="A424" s="1"/>
      <c r="Q424" s="26"/>
    </row>
    <row r="425" spans="1:17" x14ac:dyDescent="0.2">
      <c r="A425" s="1"/>
      <c r="Q425" s="26"/>
    </row>
    <row r="426" spans="1:17" x14ac:dyDescent="0.2">
      <c r="A426" s="1"/>
      <c r="Q426" s="26"/>
    </row>
    <row r="427" spans="1:17" x14ac:dyDescent="0.2">
      <c r="A427" s="1"/>
      <c r="Q427" s="26"/>
    </row>
    <row r="428" spans="1:17" x14ac:dyDescent="0.2">
      <c r="A428" s="1"/>
      <c r="Q428" s="26"/>
    </row>
    <row r="429" spans="1:17" x14ac:dyDescent="0.2">
      <c r="A429" s="1"/>
      <c r="Q429" s="26"/>
    </row>
    <row r="430" spans="1:17" x14ac:dyDescent="0.2">
      <c r="A430" s="1"/>
      <c r="Q430" s="26"/>
    </row>
    <row r="431" spans="1:17" x14ac:dyDescent="0.2">
      <c r="A431" s="1"/>
      <c r="Q431" s="26"/>
    </row>
    <row r="432" spans="1:17" x14ac:dyDescent="0.2">
      <c r="A432" s="1"/>
      <c r="Q432" s="26"/>
    </row>
    <row r="433" spans="1:17" x14ac:dyDescent="0.2">
      <c r="A433" s="1"/>
      <c r="Q433" s="26"/>
    </row>
    <row r="434" spans="1:17" x14ac:dyDescent="0.2">
      <c r="A434" s="1"/>
      <c r="Q434" s="26"/>
    </row>
    <row r="435" spans="1:17" x14ac:dyDescent="0.2">
      <c r="A435" s="1"/>
      <c r="Q435" s="26"/>
    </row>
    <row r="436" spans="1:17" x14ac:dyDescent="0.2">
      <c r="A436" s="1"/>
      <c r="Q436" s="26"/>
    </row>
    <row r="437" spans="1:17" x14ac:dyDescent="0.2">
      <c r="A437" s="1"/>
      <c r="Q437" s="26"/>
    </row>
    <row r="438" spans="1:17" x14ac:dyDescent="0.2">
      <c r="A438" s="1"/>
      <c r="Q438" s="26"/>
    </row>
    <row r="439" spans="1:17" x14ac:dyDescent="0.2">
      <c r="A439" s="1"/>
      <c r="Q439" s="26"/>
    </row>
    <row r="440" spans="1:17" x14ac:dyDescent="0.2">
      <c r="A440" s="1"/>
      <c r="Q440" s="26"/>
    </row>
    <row r="441" spans="1:17" x14ac:dyDescent="0.2">
      <c r="A441" s="1"/>
      <c r="Q441" s="26"/>
    </row>
    <row r="442" spans="1:17" x14ac:dyDescent="0.2">
      <c r="A442" s="1"/>
      <c r="Q442" s="26"/>
    </row>
    <row r="443" spans="1:17" x14ac:dyDescent="0.2">
      <c r="A443" s="1"/>
      <c r="Q443" s="26"/>
    </row>
    <row r="444" spans="1:17" x14ac:dyDescent="0.2">
      <c r="A444" s="1"/>
      <c r="Q444" s="26"/>
    </row>
    <row r="445" spans="1:17" x14ac:dyDescent="0.2">
      <c r="A445" s="1"/>
      <c r="Q445" s="26"/>
    </row>
    <row r="446" spans="1:17" x14ac:dyDescent="0.2">
      <c r="A446" s="1"/>
      <c r="Q446" s="26"/>
    </row>
    <row r="447" spans="1:17" x14ac:dyDescent="0.2">
      <c r="A447" s="1"/>
      <c r="Q447" s="26"/>
    </row>
    <row r="448" spans="1:17" x14ac:dyDescent="0.2">
      <c r="A448" s="1"/>
      <c r="Q448" s="26"/>
    </row>
    <row r="449" spans="1:17" x14ac:dyDescent="0.2">
      <c r="A449" s="1"/>
      <c r="Q449" s="26"/>
    </row>
    <row r="450" spans="1:17" x14ac:dyDescent="0.2">
      <c r="A450" s="1"/>
      <c r="Q450" s="26"/>
    </row>
    <row r="451" spans="1:17" x14ac:dyDescent="0.2">
      <c r="A451" s="1"/>
      <c r="Q451" s="26"/>
    </row>
    <row r="452" spans="1:17" x14ac:dyDescent="0.2">
      <c r="A452" s="1"/>
      <c r="Q452" s="26"/>
    </row>
    <row r="453" spans="1:17" x14ac:dyDescent="0.2">
      <c r="A453" s="1"/>
      <c r="Q453" s="26"/>
    </row>
    <row r="454" spans="1:17" x14ac:dyDescent="0.2">
      <c r="A454" s="1"/>
      <c r="Q454" s="26"/>
    </row>
    <row r="455" spans="1:17" x14ac:dyDescent="0.2">
      <c r="A455" s="1"/>
      <c r="Q455" s="26"/>
    </row>
    <row r="456" spans="1:17" x14ac:dyDescent="0.2">
      <c r="A456" s="1"/>
      <c r="Q456" s="26"/>
    </row>
    <row r="457" spans="1:17" x14ac:dyDescent="0.2">
      <c r="A457" s="1"/>
      <c r="Q457" s="26"/>
    </row>
    <row r="458" spans="1:17" x14ac:dyDescent="0.2">
      <c r="A458" s="1"/>
      <c r="Q458" s="26"/>
    </row>
    <row r="459" spans="1:17" x14ac:dyDescent="0.2">
      <c r="A459" s="1"/>
      <c r="Q459" s="26"/>
    </row>
    <row r="460" spans="1:17" x14ac:dyDescent="0.2">
      <c r="A460" s="1"/>
      <c r="Q460" s="26"/>
    </row>
    <row r="461" spans="1:17" x14ac:dyDescent="0.2">
      <c r="A461" s="1"/>
      <c r="Q461" s="26"/>
    </row>
    <row r="462" spans="1:17" x14ac:dyDescent="0.2">
      <c r="A462" s="1"/>
      <c r="Q462" s="26"/>
    </row>
    <row r="463" spans="1:17" x14ac:dyDescent="0.2">
      <c r="A463" s="1"/>
      <c r="Q463" s="26"/>
    </row>
    <row r="464" spans="1:17" x14ac:dyDescent="0.2">
      <c r="A464" s="1"/>
      <c r="Q464" s="26"/>
    </row>
    <row r="465" spans="1:17" x14ac:dyDescent="0.2">
      <c r="A465" s="1"/>
      <c r="Q465" s="26"/>
    </row>
    <row r="466" spans="1:17" x14ac:dyDescent="0.2">
      <c r="A466" s="1"/>
      <c r="Q466" s="26"/>
    </row>
    <row r="467" spans="1:17" x14ac:dyDescent="0.2">
      <c r="A467" s="1"/>
      <c r="Q467" s="26"/>
    </row>
    <row r="468" spans="1:17" x14ac:dyDescent="0.2">
      <c r="A468" s="1"/>
      <c r="Q468" s="26"/>
    </row>
    <row r="469" spans="1:17" x14ac:dyDescent="0.2">
      <c r="A469" s="1"/>
      <c r="Q469" s="26"/>
    </row>
    <row r="470" spans="1:17" x14ac:dyDescent="0.2">
      <c r="A470" s="1"/>
      <c r="Q470" s="26"/>
    </row>
    <row r="471" spans="1:17" x14ac:dyDescent="0.2">
      <c r="A471" s="1"/>
      <c r="Q471" s="26"/>
    </row>
    <row r="472" spans="1:17" x14ac:dyDescent="0.2">
      <c r="A472" s="1"/>
      <c r="Q472" s="26"/>
    </row>
    <row r="473" spans="1:17" x14ac:dyDescent="0.2">
      <c r="A473" s="1"/>
      <c r="Q473" s="26"/>
    </row>
    <row r="474" spans="1:17" x14ac:dyDescent="0.2">
      <c r="A474" s="1"/>
      <c r="Q474" s="26"/>
    </row>
    <row r="475" spans="1:17" x14ac:dyDescent="0.2">
      <c r="A475" s="1"/>
      <c r="Q475" s="26"/>
    </row>
    <row r="476" spans="1:17" x14ac:dyDescent="0.2">
      <c r="A476" s="1"/>
      <c r="Q476" s="26"/>
    </row>
    <row r="477" spans="1:17" x14ac:dyDescent="0.2">
      <c r="A477" s="1"/>
      <c r="Q477" s="26"/>
    </row>
    <row r="478" spans="1:17" x14ac:dyDescent="0.2">
      <c r="A478" s="1"/>
      <c r="Q478" s="26"/>
    </row>
    <row r="479" spans="1:17" x14ac:dyDescent="0.2">
      <c r="A479" s="1"/>
      <c r="Q479" s="26"/>
    </row>
    <row r="480" spans="1:17" x14ac:dyDescent="0.2">
      <c r="A480" s="1"/>
      <c r="Q480" s="26"/>
    </row>
    <row r="481" spans="1:17" x14ac:dyDescent="0.2">
      <c r="A481" s="1"/>
      <c r="Q481" s="26"/>
    </row>
    <row r="482" spans="1:17" x14ac:dyDescent="0.2">
      <c r="A482" s="1"/>
      <c r="Q482" s="26"/>
    </row>
    <row r="483" spans="1:17" x14ac:dyDescent="0.2">
      <c r="A483" s="1"/>
      <c r="Q483" s="26"/>
    </row>
    <row r="484" spans="1:17" x14ac:dyDescent="0.2">
      <c r="A484" s="1"/>
      <c r="Q484" s="26"/>
    </row>
    <row r="485" spans="1:17" x14ac:dyDescent="0.2">
      <c r="A485" s="1"/>
      <c r="Q485" s="26"/>
    </row>
    <row r="486" spans="1:17" x14ac:dyDescent="0.2">
      <c r="A486" s="1"/>
      <c r="Q486" s="26"/>
    </row>
    <row r="487" spans="1:17" x14ac:dyDescent="0.2">
      <c r="A487" s="1"/>
      <c r="Q487" s="26"/>
    </row>
    <row r="488" spans="1:17" x14ac:dyDescent="0.2">
      <c r="A488" s="1"/>
      <c r="Q488" s="26"/>
    </row>
    <row r="489" spans="1:17" x14ac:dyDescent="0.2">
      <c r="A489" s="1"/>
      <c r="Q489" s="26"/>
    </row>
    <row r="490" spans="1:17" x14ac:dyDescent="0.2">
      <c r="A490" s="1"/>
      <c r="Q490" s="26"/>
    </row>
    <row r="491" spans="1:17" x14ac:dyDescent="0.2">
      <c r="A491" s="1"/>
      <c r="Q491" s="26"/>
    </row>
    <row r="492" spans="1:17" x14ac:dyDescent="0.2">
      <c r="A492" s="1"/>
      <c r="Q492" s="26"/>
    </row>
    <row r="493" spans="1:17" x14ac:dyDescent="0.2">
      <c r="A493" s="1"/>
      <c r="Q493" s="26"/>
    </row>
    <row r="494" spans="1:17" x14ac:dyDescent="0.2">
      <c r="A494" s="1"/>
      <c r="Q494" s="26"/>
    </row>
    <row r="495" spans="1:17" x14ac:dyDescent="0.2">
      <c r="A495" s="1"/>
      <c r="Q495" s="26"/>
    </row>
    <row r="496" spans="1:17" x14ac:dyDescent="0.2">
      <c r="A496" s="1"/>
      <c r="Q496" s="26"/>
    </row>
    <row r="497" spans="1:17" x14ac:dyDescent="0.2">
      <c r="A497" s="1"/>
      <c r="Q497" s="26"/>
    </row>
    <row r="498" spans="1:17" x14ac:dyDescent="0.2">
      <c r="A498" s="1"/>
      <c r="Q498" s="26"/>
    </row>
    <row r="499" spans="1:17" x14ac:dyDescent="0.2">
      <c r="A499" s="1"/>
      <c r="Q499" s="26"/>
    </row>
    <row r="500" spans="1:17" x14ac:dyDescent="0.2">
      <c r="A500" s="1"/>
      <c r="Q500" s="26"/>
    </row>
    <row r="501" spans="1:17" x14ac:dyDescent="0.2">
      <c r="A501" s="1"/>
      <c r="Q501" s="26"/>
    </row>
    <row r="502" spans="1:17" x14ac:dyDescent="0.2">
      <c r="A502" s="1"/>
      <c r="Q502" s="26"/>
    </row>
    <row r="503" spans="1:17" x14ac:dyDescent="0.2">
      <c r="A503" s="1"/>
      <c r="Q503" s="26"/>
    </row>
    <row r="504" spans="1:17" x14ac:dyDescent="0.2">
      <c r="A504" s="1"/>
      <c r="Q504" s="26"/>
    </row>
    <row r="505" spans="1:17" x14ac:dyDescent="0.2">
      <c r="A505" s="1"/>
      <c r="Q505" s="26"/>
    </row>
    <row r="506" spans="1:17" x14ac:dyDescent="0.2">
      <c r="A506" s="1"/>
      <c r="Q506" s="26"/>
    </row>
    <row r="507" spans="1:17" x14ac:dyDescent="0.2">
      <c r="A507" s="1"/>
      <c r="Q507" s="26"/>
    </row>
    <row r="508" spans="1:17" x14ac:dyDescent="0.2">
      <c r="A508" s="1"/>
      <c r="Q508" s="26"/>
    </row>
    <row r="509" spans="1:17" x14ac:dyDescent="0.2">
      <c r="A509" s="1"/>
      <c r="Q509" s="26"/>
    </row>
    <row r="510" spans="1:17" x14ac:dyDescent="0.2">
      <c r="A510" s="1"/>
      <c r="Q510" s="26"/>
    </row>
    <row r="511" spans="1:17" x14ac:dyDescent="0.2">
      <c r="A511" s="1"/>
      <c r="Q511" s="26"/>
    </row>
    <row r="512" spans="1:17" x14ac:dyDescent="0.2">
      <c r="A512" s="1"/>
      <c r="Q512" s="26"/>
    </row>
    <row r="513" spans="1:17" x14ac:dyDescent="0.2">
      <c r="A513" s="1"/>
      <c r="Q513" s="26"/>
    </row>
    <row r="514" spans="1:17" x14ac:dyDescent="0.2">
      <c r="A514" s="1"/>
      <c r="Q514" s="26"/>
    </row>
    <row r="515" spans="1:17" x14ac:dyDescent="0.2">
      <c r="A515" s="1"/>
      <c r="Q515" s="26"/>
    </row>
    <row r="516" spans="1:17" x14ac:dyDescent="0.2">
      <c r="A516" s="1"/>
      <c r="Q516" s="26"/>
    </row>
    <row r="517" spans="1:17" x14ac:dyDescent="0.2">
      <c r="A517" s="1"/>
      <c r="Q517" s="26"/>
    </row>
    <row r="518" spans="1:17" x14ac:dyDescent="0.2">
      <c r="A518" s="1"/>
      <c r="Q518" s="26"/>
    </row>
    <row r="519" spans="1:17" x14ac:dyDescent="0.2">
      <c r="A519" s="1"/>
      <c r="Q519" s="26"/>
    </row>
    <row r="520" spans="1:17" x14ac:dyDescent="0.2">
      <c r="A520" s="1"/>
      <c r="Q520" s="26"/>
    </row>
    <row r="521" spans="1:17" x14ac:dyDescent="0.2">
      <c r="A521" s="1"/>
      <c r="Q521" s="26"/>
    </row>
    <row r="522" spans="1:17" x14ac:dyDescent="0.2">
      <c r="A522" s="1"/>
      <c r="Q522" s="26"/>
    </row>
    <row r="523" spans="1:17" x14ac:dyDescent="0.2">
      <c r="A523" s="1"/>
      <c r="Q523" s="26"/>
    </row>
    <row r="524" spans="1:17" x14ac:dyDescent="0.2">
      <c r="A524" s="1"/>
      <c r="Q524" s="26"/>
    </row>
    <row r="525" spans="1:17" x14ac:dyDescent="0.2">
      <c r="A525" s="1"/>
      <c r="Q525" s="26"/>
    </row>
    <row r="526" spans="1:17" x14ac:dyDescent="0.2">
      <c r="A526" s="1"/>
      <c r="Q526" s="26"/>
    </row>
    <row r="527" spans="1:17" x14ac:dyDescent="0.2">
      <c r="A527" s="1"/>
      <c r="Q527" s="26"/>
    </row>
    <row r="528" spans="1:17" x14ac:dyDescent="0.2">
      <c r="A528" s="1"/>
      <c r="Q528" s="26"/>
    </row>
    <row r="529" spans="1:17" x14ac:dyDescent="0.2">
      <c r="A529" s="1"/>
      <c r="Q529" s="26"/>
    </row>
    <row r="530" spans="1:17" x14ac:dyDescent="0.2">
      <c r="A530" s="1"/>
      <c r="Q530" s="26"/>
    </row>
    <row r="531" spans="1:17" x14ac:dyDescent="0.2">
      <c r="A531" s="1"/>
      <c r="Q531" s="26"/>
    </row>
    <row r="532" spans="1:17" x14ac:dyDescent="0.2">
      <c r="A532" s="1"/>
      <c r="Q532" s="26"/>
    </row>
    <row r="533" spans="1:17" x14ac:dyDescent="0.2">
      <c r="A533" s="1"/>
      <c r="Q533" s="26"/>
    </row>
    <row r="534" spans="1:17" x14ac:dyDescent="0.2">
      <c r="A534" s="1"/>
      <c r="Q534" s="26"/>
    </row>
    <row r="535" spans="1:17" x14ac:dyDescent="0.2">
      <c r="A535" s="1"/>
      <c r="Q535" s="26"/>
    </row>
    <row r="536" spans="1:17" x14ac:dyDescent="0.2">
      <c r="A536" s="1"/>
      <c r="Q536" s="26"/>
    </row>
    <row r="537" spans="1:17" x14ac:dyDescent="0.2">
      <c r="A537" s="1"/>
      <c r="Q537" s="26"/>
    </row>
    <row r="538" spans="1:17" x14ac:dyDescent="0.2">
      <c r="A538" s="1"/>
      <c r="Q538" s="26"/>
    </row>
    <row r="539" spans="1:17" x14ac:dyDescent="0.2">
      <c r="A539" s="1"/>
      <c r="Q539" s="26"/>
    </row>
    <row r="540" spans="1:17" x14ac:dyDescent="0.2">
      <c r="A540" s="1"/>
      <c r="Q540" s="26"/>
    </row>
    <row r="541" spans="1:17" x14ac:dyDescent="0.2">
      <c r="A541" s="1"/>
      <c r="Q541" s="26"/>
    </row>
    <row r="542" spans="1:17" x14ac:dyDescent="0.2">
      <c r="A542" s="1"/>
      <c r="Q542" s="26"/>
    </row>
    <row r="543" spans="1:17" x14ac:dyDescent="0.2">
      <c r="A543" s="1"/>
      <c r="Q543" s="26"/>
    </row>
    <row r="544" spans="1:17" x14ac:dyDescent="0.2">
      <c r="A544" s="1"/>
      <c r="Q544" s="26"/>
    </row>
    <row r="545" spans="1:17" x14ac:dyDescent="0.2">
      <c r="A545" s="1"/>
      <c r="Q545" s="26"/>
    </row>
    <row r="546" spans="1:17" x14ac:dyDescent="0.2">
      <c r="A546" s="1"/>
      <c r="Q546" s="26"/>
    </row>
    <row r="547" spans="1:17" x14ac:dyDescent="0.2">
      <c r="A547" s="1"/>
      <c r="Q547" s="26"/>
    </row>
    <row r="548" spans="1:17" x14ac:dyDescent="0.2">
      <c r="A548" s="1"/>
      <c r="Q548" s="26"/>
    </row>
    <row r="549" spans="1:17" x14ac:dyDescent="0.2">
      <c r="A549" s="1"/>
      <c r="Q549" s="26"/>
    </row>
    <row r="550" spans="1:17" x14ac:dyDescent="0.2">
      <c r="A550" s="1"/>
      <c r="Q550" s="26"/>
    </row>
    <row r="551" spans="1:17" x14ac:dyDescent="0.2">
      <c r="A551" s="1"/>
      <c r="Q551" s="26"/>
    </row>
    <row r="552" spans="1:17" x14ac:dyDescent="0.2">
      <c r="A552" s="1"/>
      <c r="Q552" s="26"/>
    </row>
    <row r="553" spans="1:17" x14ac:dyDescent="0.2">
      <c r="A553" s="1"/>
      <c r="Q553" s="26"/>
    </row>
    <row r="554" spans="1:17" x14ac:dyDescent="0.2">
      <c r="A554" s="1"/>
      <c r="Q554" s="26"/>
    </row>
    <row r="555" spans="1:17" x14ac:dyDescent="0.2">
      <c r="A555" s="1"/>
      <c r="Q555" s="26"/>
    </row>
    <row r="556" spans="1:17" x14ac:dyDescent="0.2">
      <c r="A556" s="1"/>
      <c r="Q556" s="26"/>
    </row>
    <row r="557" spans="1:17" x14ac:dyDescent="0.2">
      <c r="A557" s="1"/>
      <c r="Q557" s="26"/>
    </row>
    <row r="558" spans="1:17" x14ac:dyDescent="0.2">
      <c r="A558" s="1"/>
      <c r="Q558" s="26"/>
    </row>
    <row r="559" spans="1:17" x14ac:dyDescent="0.2">
      <c r="A559" s="1"/>
      <c r="Q559" s="26"/>
    </row>
    <row r="560" spans="1:17" x14ac:dyDescent="0.2">
      <c r="A560" s="1"/>
      <c r="Q560" s="26"/>
    </row>
    <row r="561" spans="1:17" x14ac:dyDescent="0.2">
      <c r="A561" s="1"/>
      <c r="Q561" s="26"/>
    </row>
    <row r="562" spans="1:17" x14ac:dyDescent="0.2">
      <c r="A562" s="1"/>
      <c r="Q562" s="26"/>
    </row>
    <row r="563" spans="1:17" x14ac:dyDescent="0.2">
      <c r="A563" s="1"/>
      <c r="Q563" s="26"/>
    </row>
    <row r="564" spans="1:17" x14ac:dyDescent="0.2">
      <c r="A564" s="1"/>
      <c r="Q564" s="26"/>
    </row>
    <row r="565" spans="1:17" x14ac:dyDescent="0.2">
      <c r="A565" s="1"/>
      <c r="Q565" s="26"/>
    </row>
    <row r="566" spans="1:17" x14ac:dyDescent="0.2">
      <c r="A566" s="1"/>
      <c r="Q566" s="26"/>
    </row>
    <row r="567" spans="1:17" x14ac:dyDescent="0.2">
      <c r="A567" s="1"/>
      <c r="Q567" s="26"/>
    </row>
    <row r="568" spans="1:17" x14ac:dyDescent="0.2">
      <c r="A568" s="1"/>
      <c r="Q568" s="26"/>
    </row>
    <row r="569" spans="1:17" x14ac:dyDescent="0.2">
      <c r="A569" s="1"/>
      <c r="Q569" s="26"/>
    </row>
    <row r="570" spans="1:17" x14ac:dyDescent="0.2">
      <c r="A570" s="1"/>
      <c r="Q570" s="26"/>
    </row>
    <row r="571" spans="1:17" x14ac:dyDescent="0.2">
      <c r="A571" s="1"/>
      <c r="Q571" s="26"/>
    </row>
    <row r="572" spans="1:17" x14ac:dyDescent="0.2">
      <c r="A572" s="1"/>
      <c r="Q572" s="26"/>
    </row>
    <row r="573" spans="1:17" x14ac:dyDescent="0.2">
      <c r="A573" s="1"/>
      <c r="Q573" s="26"/>
    </row>
    <row r="574" spans="1:17" x14ac:dyDescent="0.2">
      <c r="A574" s="1"/>
      <c r="Q574" s="26"/>
    </row>
    <row r="575" spans="1:17" x14ac:dyDescent="0.2">
      <c r="A575" s="1"/>
      <c r="Q575" s="26"/>
    </row>
    <row r="576" spans="1:17" x14ac:dyDescent="0.2">
      <c r="A576" s="1"/>
      <c r="Q576" s="26"/>
    </row>
    <row r="577" spans="1:17" x14ac:dyDescent="0.2">
      <c r="A577" s="1"/>
      <c r="Q577" s="26"/>
    </row>
    <row r="578" spans="1:17" x14ac:dyDescent="0.2">
      <c r="A578" s="1"/>
      <c r="Q578" s="26"/>
    </row>
    <row r="579" spans="1:17" x14ac:dyDescent="0.2">
      <c r="A579" s="1"/>
      <c r="Q579" s="26"/>
    </row>
    <row r="580" spans="1:17" x14ac:dyDescent="0.2">
      <c r="A580" s="1"/>
      <c r="Q580" s="26"/>
    </row>
    <row r="581" spans="1:17" x14ac:dyDescent="0.2">
      <c r="A581" s="1"/>
      <c r="Q581" s="26"/>
    </row>
    <row r="582" spans="1:17" x14ac:dyDescent="0.2">
      <c r="A582" s="1"/>
      <c r="Q582" s="26"/>
    </row>
    <row r="583" spans="1:17" x14ac:dyDescent="0.2">
      <c r="A583" s="1"/>
      <c r="Q583" s="26"/>
    </row>
    <row r="584" spans="1:17" x14ac:dyDescent="0.2">
      <c r="A584" s="1"/>
      <c r="Q584" s="26"/>
    </row>
    <row r="585" spans="1:17" x14ac:dyDescent="0.2">
      <c r="A585" s="1"/>
      <c r="Q585" s="26"/>
    </row>
    <row r="586" spans="1:17" x14ac:dyDescent="0.2">
      <c r="A586" s="1"/>
      <c r="Q586" s="26"/>
    </row>
    <row r="587" spans="1:17" x14ac:dyDescent="0.2">
      <c r="A587" s="1"/>
      <c r="Q587" s="26"/>
    </row>
    <row r="588" spans="1:17" x14ac:dyDescent="0.2">
      <c r="A588" s="1"/>
      <c r="Q588" s="26"/>
    </row>
    <row r="589" spans="1:17" x14ac:dyDescent="0.2">
      <c r="A589" s="1"/>
      <c r="Q589" s="26"/>
    </row>
    <row r="590" spans="1:17" x14ac:dyDescent="0.2">
      <c r="A590" s="1"/>
      <c r="Q590" s="26"/>
    </row>
    <row r="591" spans="1:17" x14ac:dyDescent="0.2">
      <c r="A591" s="1"/>
      <c r="Q591" s="26"/>
    </row>
    <row r="592" spans="1:17" x14ac:dyDescent="0.2">
      <c r="A592" s="1"/>
      <c r="Q592" s="26"/>
    </row>
    <row r="593" spans="1:17" x14ac:dyDescent="0.2">
      <c r="A593" s="1"/>
      <c r="Q593" s="26"/>
    </row>
    <row r="594" spans="1:17" x14ac:dyDescent="0.2">
      <c r="A594" s="1"/>
      <c r="Q594" s="26"/>
    </row>
    <row r="595" spans="1:17" x14ac:dyDescent="0.2">
      <c r="A595" s="1"/>
      <c r="Q595" s="26"/>
    </row>
    <row r="596" spans="1:17" x14ac:dyDescent="0.2">
      <c r="A596" s="1"/>
      <c r="Q596" s="26"/>
    </row>
    <row r="597" spans="1:17" x14ac:dyDescent="0.2">
      <c r="A597" s="1"/>
      <c r="Q597" s="26"/>
    </row>
    <row r="598" spans="1:17" x14ac:dyDescent="0.2">
      <c r="A598" s="1"/>
      <c r="Q598" s="26"/>
    </row>
    <row r="599" spans="1:17" x14ac:dyDescent="0.2">
      <c r="A599" s="1"/>
      <c r="Q599" s="26"/>
    </row>
    <row r="600" spans="1:17" x14ac:dyDescent="0.2">
      <c r="A600" s="1"/>
      <c r="Q600" s="26"/>
    </row>
    <row r="601" spans="1:17" x14ac:dyDescent="0.2">
      <c r="A601" s="1"/>
      <c r="Q601" s="26"/>
    </row>
    <row r="602" spans="1:17" x14ac:dyDescent="0.2">
      <c r="A602" s="1"/>
      <c r="Q602" s="26"/>
    </row>
    <row r="603" spans="1:17" x14ac:dyDescent="0.2">
      <c r="A603" s="1"/>
      <c r="Q603" s="26"/>
    </row>
    <row r="604" spans="1:17" x14ac:dyDescent="0.2">
      <c r="A604" s="1"/>
      <c r="Q604" s="26"/>
    </row>
    <row r="605" spans="1:17" x14ac:dyDescent="0.2">
      <c r="A605" s="1"/>
      <c r="Q605" s="26"/>
    </row>
    <row r="606" spans="1:17" x14ac:dyDescent="0.2">
      <c r="A606" s="1"/>
      <c r="Q606" s="26"/>
    </row>
    <row r="607" spans="1:17" x14ac:dyDescent="0.2">
      <c r="A607" s="1"/>
      <c r="Q607" s="26"/>
    </row>
    <row r="608" spans="1:17" x14ac:dyDescent="0.2">
      <c r="A608" s="1"/>
      <c r="Q608" s="26"/>
    </row>
    <row r="609" spans="1:17" x14ac:dyDescent="0.2">
      <c r="A609" s="1"/>
      <c r="Q609" s="26"/>
    </row>
    <row r="610" spans="1:17" x14ac:dyDescent="0.2">
      <c r="A610" s="1"/>
      <c r="Q610" s="26"/>
    </row>
    <row r="611" spans="1:17" x14ac:dyDescent="0.2">
      <c r="A611" s="1"/>
      <c r="Q611" s="26"/>
    </row>
    <row r="612" spans="1:17" x14ac:dyDescent="0.2">
      <c r="A612" s="1"/>
      <c r="Q612" s="26"/>
    </row>
    <row r="613" spans="1:17" x14ac:dyDescent="0.2">
      <c r="A613" s="1"/>
      <c r="Q613" s="26"/>
    </row>
    <row r="614" spans="1:17" x14ac:dyDescent="0.2">
      <c r="A614" s="1"/>
      <c r="Q614" s="26"/>
    </row>
    <row r="615" spans="1:17" x14ac:dyDescent="0.2">
      <c r="A615" s="1"/>
      <c r="Q615" s="26"/>
    </row>
    <row r="616" spans="1:17" x14ac:dyDescent="0.2">
      <c r="A616" s="1"/>
      <c r="Q616" s="26"/>
    </row>
    <row r="617" spans="1:17" x14ac:dyDescent="0.2">
      <c r="A617" s="1"/>
      <c r="Q617" s="26"/>
    </row>
    <row r="618" spans="1:17" x14ac:dyDescent="0.2">
      <c r="A618" s="1"/>
      <c r="Q618" s="26"/>
    </row>
    <row r="619" spans="1:17" x14ac:dyDescent="0.2">
      <c r="A619" s="1"/>
      <c r="Q619" s="26"/>
    </row>
    <row r="620" spans="1:17" x14ac:dyDescent="0.2">
      <c r="A620" s="1"/>
      <c r="Q620" s="26"/>
    </row>
    <row r="621" spans="1:17" x14ac:dyDescent="0.2">
      <c r="A621" s="1"/>
      <c r="Q621" s="26"/>
    </row>
    <row r="622" spans="1:17" x14ac:dyDescent="0.2">
      <c r="A622" s="1"/>
      <c r="Q622" s="26"/>
    </row>
    <row r="623" spans="1:17" x14ac:dyDescent="0.2">
      <c r="A623" s="1"/>
      <c r="Q623" s="26"/>
    </row>
    <row r="624" spans="1:17" x14ac:dyDescent="0.2">
      <c r="A624" s="1"/>
      <c r="Q624" s="26"/>
    </row>
    <row r="625" spans="1:17" x14ac:dyDescent="0.2">
      <c r="A625" s="1"/>
      <c r="Q625" s="26"/>
    </row>
    <row r="626" spans="1:17" x14ac:dyDescent="0.2">
      <c r="A626" s="1"/>
      <c r="Q626" s="26"/>
    </row>
    <row r="627" spans="1:17" x14ac:dyDescent="0.2">
      <c r="A627" s="1"/>
      <c r="Q627" s="26"/>
    </row>
    <row r="628" spans="1:17" x14ac:dyDescent="0.2">
      <c r="A628" s="1"/>
      <c r="Q628" s="26"/>
    </row>
    <row r="629" spans="1:17" x14ac:dyDescent="0.2">
      <c r="A629" s="1"/>
      <c r="Q629" s="26"/>
    </row>
    <row r="630" spans="1:17" x14ac:dyDescent="0.2">
      <c r="A630" s="1"/>
      <c r="Q630" s="26"/>
    </row>
    <row r="631" spans="1:17" x14ac:dyDescent="0.2">
      <c r="A631" s="1"/>
      <c r="Q631" s="26"/>
    </row>
    <row r="632" spans="1:17" x14ac:dyDescent="0.2">
      <c r="A632" s="1"/>
      <c r="Q632" s="26"/>
    </row>
    <row r="633" spans="1:17" x14ac:dyDescent="0.2">
      <c r="A633" s="1"/>
      <c r="Q633" s="26"/>
    </row>
    <row r="634" spans="1:17" x14ac:dyDescent="0.2">
      <c r="A634" s="1"/>
      <c r="Q634" s="26"/>
    </row>
    <row r="635" spans="1:17" x14ac:dyDescent="0.2">
      <c r="A635" s="1"/>
      <c r="Q635" s="26"/>
    </row>
    <row r="636" spans="1:17" x14ac:dyDescent="0.2">
      <c r="A636" s="1"/>
      <c r="Q636" s="26"/>
    </row>
    <row r="637" spans="1:17" x14ac:dyDescent="0.2">
      <c r="A637" s="1"/>
      <c r="Q637" s="26"/>
    </row>
    <row r="638" spans="1:17" x14ac:dyDescent="0.2">
      <c r="A638" s="1"/>
      <c r="Q638" s="26"/>
    </row>
    <row r="639" spans="1:17" x14ac:dyDescent="0.2">
      <c r="A639" s="1"/>
      <c r="Q639" s="26"/>
    </row>
    <row r="640" spans="1:17" x14ac:dyDescent="0.2">
      <c r="A640" s="1"/>
      <c r="Q640" s="26"/>
    </row>
    <row r="641" spans="1:17" x14ac:dyDescent="0.2">
      <c r="A641" s="1"/>
      <c r="Q641" s="26"/>
    </row>
    <row r="642" spans="1:17" x14ac:dyDescent="0.2">
      <c r="A642" s="1"/>
      <c r="Q642" s="26"/>
    </row>
    <row r="643" spans="1:17" x14ac:dyDescent="0.2">
      <c r="A643" s="1"/>
      <c r="Q643" s="26"/>
    </row>
    <row r="644" spans="1:17" x14ac:dyDescent="0.2">
      <c r="A644" s="1"/>
      <c r="Q644" s="26"/>
    </row>
    <row r="645" spans="1:17" x14ac:dyDescent="0.2">
      <c r="A645" s="1"/>
      <c r="Q645" s="26"/>
    </row>
    <row r="646" spans="1:17" x14ac:dyDescent="0.2">
      <c r="A646" s="1"/>
      <c r="Q646" s="26"/>
    </row>
    <row r="647" spans="1:17" x14ac:dyDescent="0.2">
      <c r="A647" s="1"/>
      <c r="Q647" s="26"/>
    </row>
    <row r="648" spans="1:17" x14ac:dyDescent="0.2">
      <c r="A648" s="1"/>
      <c r="Q648" s="26"/>
    </row>
    <row r="649" spans="1:17" x14ac:dyDescent="0.2">
      <c r="A649" s="1"/>
      <c r="Q649" s="26"/>
    </row>
    <row r="650" spans="1:17" x14ac:dyDescent="0.2">
      <c r="A650" s="1"/>
      <c r="Q650" s="26"/>
    </row>
    <row r="651" spans="1:17" x14ac:dyDescent="0.2">
      <c r="A651" s="1"/>
      <c r="Q651" s="26"/>
    </row>
    <row r="652" spans="1:17" x14ac:dyDescent="0.2">
      <c r="A652" s="1"/>
      <c r="Q652" s="26"/>
    </row>
    <row r="653" spans="1:17" x14ac:dyDescent="0.2">
      <c r="A653" s="1"/>
      <c r="Q653" s="26"/>
    </row>
    <row r="654" spans="1:17" x14ac:dyDescent="0.2">
      <c r="A654" s="1"/>
      <c r="Q654" s="26"/>
    </row>
    <row r="655" spans="1:17" x14ac:dyDescent="0.2">
      <c r="A655" s="1"/>
      <c r="Q655" s="26"/>
    </row>
    <row r="656" spans="1:17" x14ac:dyDescent="0.2">
      <c r="A656" s="1"/>
      <c r="Q656" s="26"/>
    </row>
    <row r="657" spans="1:17" x14ac:dyDescent="0.2">
      <c r="A657" s="1"/>
      <c r="Q657" s="26"/>
    </row>
    <row r="658" spans="1:17" x14ac:dyDescent="0.2">
      <c r="A658" s="1"/>
      <c r="Q658" s="26"/>
    </row>
    <row r="659" spans="1:17" x14ac:dyDescent="0.2">
      <c r="A659" s="1"/>
      <c r="Q659" s="26"/>
    </row>
    <row r="660" spans="1:17" x14ac:dyDescent="0.2">
      <c r="A660" s="1"/>
      <c r="Q660" s="26"/>
    </row>
    <row r="661" spans="1:17" x14ac:dyDescent="0.2">
      <c r="A661" s="1"/>
      <c r="Q661" s="26"/>
    </row>
    <row r="662" spans="1:17" x14ac:dyDescent="0.2">
      <c r="A662" s="1"/>
      <c r="Q662" s="26"/>
    </row>
    <row r="663" spans="1:17" x14ac:dyDescent="0.2">
      <c r="A663" s="1"/>
      <c r="Q663" s="26"/>
    </row>
    <row r="664" spans="1:17" x14ac:dyDescent="0.2">
      <c r="A664" s="1"/>
      <c r="Q664" s="26"/>
    </row>
    <row r="665" spans="1:17" x14ac:dyDescent="0.2">
      <c r="A665" s="1"/>
      <c r="Q665" s="26"/>
    </row>
    <row r="666" spans="1:17" x14ac:dyDescent="0.2">
      <c r="A666" s="1"/>
      <c r="Q666" s="26"/>
    </row>
    <row r="667" spans="1:17" x14ac:dyDescent="0.2">
      <c r="A667" s="1"/>
      <c r="Q667" s="26"/>
    </row>
    <row r="668" spans="1:17" x14ac:dyDescent="0.2">
      <c r="A668" s="1"/>
      <c r="Q668" s="26"/>
    </row>
    <row r="669" spans="1:17" x14ac:dyDescent="0.2">
      <c r="A669" s="1"/>
      <c r="Q669" s="26"/>
    </row>
    <row r="670" spans="1:17" x14ac:dyDescent="0.2">
      <c r="A670" s="1"/>
      <c r="Q670" s="26"/>
    </row>
    <row r="671" spans="1:17" x14ac:dyDescent="0.2">
      <c r="A671" s="1"/>
      <c r="Q671" s="26"/>
    </row>
    <row r="672" spans="1:17" x14ac:dyDescent="0.2">
      <c r="A672" s="1"/>
      <c r="Q672" s="26"/>
    </row>
    <row r="673" spans="1:17" x14ac:dyDescent="0.2">
      <c r="A673" s="1"/>
      <c r="Q673" s="26"/>
    </row>
    <row r="674" spans="1:17" x14ac:dyDescent="0.2">
      <c r="A674" s="1"/>
      <c r="Q674" s="26"/>
    </row>
    <row r="675" spans="1:17" x14ac:dyDescent="0.2">
      <c r="A675" s="1"/>
      <c r="Q675" s="26"/>
    </row>
    <row r="676" spans="1:17" x14ac:dyDescent="0.2">
      <c r="A676" s="1"/>
      <c r="Q676" s="26"/>
    </row>
    <row r="677" spans="1:17" x14ac:dyDescent="0.2">
      <c r="A677" s="1"/>
      <c r="Q677" s="26"/>
    </row>
    <row r="678" spans="1:17" x14ac:dyDescent="0.2">
      <c r="A678" s="1"/>
      <c r="Q678" s="26"/>
    </row>
    <row r="679" spans="1:17" x14ac:dyDescent="0.2">
      <c r="A679" s="1"/>
      <c r="Q679" s="26"/>
    </row>
    <row r="680" spans="1:17" x14ac:dyDescent="0.2">
      <c r="A680" s="1"/>
      <c r="Q680" s="26"/>
    </row>
    <row r="681" spans="1:17" x14ac:dyDescent="0.2">
      <c r="A681" s="1"/>
      <c r="Q681" s="26"/>
    </row>
    <row r="682" spans="1:17" x14ac:dyDescent="0.2">
      <c r="A682" s="1"/>
      <c r="Q682" s="26"/>
    </row>
    <row r="683" spans="1:17" x14ac:dyDescent="0.2">
      <c r="A683" s="1"/>
      <c r="Q683" s="26"/>
    </row>
    <row r="684" spans="1:17" x14ac:dyDescent="0.2">
      <c r="A684" s="1"/>
      <c r="Q684" s="26"/>
    </row>
    <row r="685" spans="1:17" x14ac:dyDescent="0.2">
      <c r="A685" s="1"/>
      <c r="Q685" s="26"/>
    </row>
    <row r="686" spans="1:17" x14ac:dyDescent="0.2">
      <c r="A686" s="1"/>
      <c r="Q686" s="26"/>
    </row>
    <row r="687" spans="1:17" x14ac:dyDescent="0.2">
      <c r="A687" s="1"/>
      <c r="Q687" s="26"/>
    </row>
    <row r="688" spans="1:17" x14ac:dyDescent="0.2">
      <c r="A688" s="1"/>
      <c r="Q688" s="26"/>
    </row>
    <row r="689" spans="1:17" x14ac:dyDescent="0.2">
      <c r="A689" s="1"/>
      <c r="Q689" s="26"/>
    </row>
    <row r="690" spans="1:17" x14ac:dyDescent="0.2">
      <c r="A690" s="1"/>
      <c r="Q690" s="26"/>
    </row>
    <row r="691" spans="1:17" x14ac:dyDescent="0.2">
      <c r="A691" s="1"/>
      <c r="Q691" s="26"/>
    </row>
    <row r="692" spans="1:17" x14ac:dyDescent="0.2">
      <c r="A692" s="1"/>
      <c r="Q692" s="26"/>
    </row>
    <row r="693" spans="1:17" x14ac:dyDescent="0.2">
      <c r="A693" s="1"/>
      <c r="Q693" s="26"/>
    </row>
    <row r="694" spans="1:17" x14ac:dyDescent="0.2">
      <c r="A694" s="1"/>
      <c r="Q694" s="26"/>
    </row>
    <row r="695" spans="1:17" x14ac:dyDescent="0.2">
      <c r="A695" s="1"/>
      <c r="Q695" s="26"/>
    </row>
    <row r="696" spans="1:17" x14ac:dyDescent="0.2">
      <c r="A696" s="1"/>
      <c r="Q696" s="26"/>
    </row>
    <row r="697" spans="1:17" x14ac:dyDescent="0.2">
      <c r="A697" s="1"/>
      <c r="Q697" s="26"/>
    </row>
    <row r="698" spans="1:17" x14ac:dyDescent="0.2">
      <c r="A698" s="1"/>
      <c r="Q698" s="26"/>
    </row>
    <row r="699" spans="1:17" x14ac:dyDescent="0.2">
      <c r="A699" s="1"/>
      <c r="Q699" s="26"/>
    </row>
    <row r="700" spans="1:17" x14ac:dyDescent="0.2">
      <c r="A700" s="1"/>
      <c r="Q700" s="26"/>
    </row>
    <row r="701" spans="1:17" x14ac:dyDescent="0.2">
      <c r="A701" s="1"/>
      <c r="Q701" s="26"/>
    </row>
    <row r="702" spans="1:17" x14ac:dyDescent="0.2">
      <c r="A702" s="1"/>
      <c r="Q702" s="26"/>
    </row>
    <row r="703" spans="1:17" x14ac:dyDescent="0.2">
      <c r="A703" s="1"/>
      <c r="Q703" s="26"/>
    </row>
    <row r="704" spans="1:17" x14ac:dyDescent="0.2">
      <c r="A704" s="1"/>
      <c r="Q704" s="26"/>
    </row>
    <row r="705" spans="1:17" x14ac:dyDescent="0.2">
      <c r="A705" s="1"/>
      <c r="Q705" s="26"/>
    </row>
    <row r="706" spans="1:17" x14ac:dyDescent="0.2">
      <c r="A706" s="1"/>
      <c r="Q706" s="26"/>
    </row>
    <row r="707" spans="1:17" x14ac:dyDescent="0.2">
      <c r="A707" s="1"/>
      <c r="Q707" s="26"/>
    </row>
    <row r="708" spans="1:17" x14ac:dyDescent="0.2">
      <c r="A708" s="1"/>
      <c r="Q708" s="26"/>
    </row>
    <row r="709" spans="1:17" x14ac:dyDescent="0.2">
      <c r="A709" s="1"/>
      <c r="Q709" s="26"/>
    </row>
    <row r="710" spans="1:17" x14ac:dyDescent="0.2">
      <c r="A710" s="1"/>
      <c r="Q710" s="26"/>
    </row>
    <row r="711" spans="1:17" x14ac:dyDescent="0.2">
      <c r="A711" s="1"/>
      <c r="Q711" s="26"/>
    </row>
    <row r="712" spans="1:17" x14ac:dyDescent="0.2">
      <c r="A712" s="1"/>
      <c r="Q712" s="26"/>
    </row>
    <row r="713" spans="1:17" x14ac:dyDescent="0.2">
      <c r="A713" s="1"/>
      <c r="Q713" s="26"/>
    </row>
    <row r="714" spans="1:17" x14ac:dyDescent="0.2">
      <c r="A714" s="1"/>
      <c r="Q714" s="26"/>
    </row>
    <row r="715" spans="1:17" x14ac:dyDescent="0.2">
      <c r="A715" s="1"/>
      <c r="Q715" s="26"/>
    </row>
    <row r="716" spans="1:17" x14ac:dyDescent="0.2">
      <c r="A716" s="1"/>
      <c r="Q716" s="26"/>
    </row>
    <row r="717" spans="1:17" x14ac:dyDescent="0.2">
      <c r="A717" s="1"/>
      <c r="Q717" s="26"/>
    </row>
    <row r="718" spans="1:17" x14ac:dyDescent="0.2">
      <c r="A718" s="1"/>
      <c r="Q718" s="26"/>
    </row>
    <row r="719" spans="1:17" x14ac:dyDescent="0.2">
      <c r="A719" s="1"/>
      <c r="Q719" s="26"/>
    </row>
    <row r="720" spans="1:17" x14ac:dyDescent="0.2">
      <c r="A720" s="1"/>
      <c r="Q720" s="26"/>
    </row>
    <row r="721" spans="1:17" x14ac:dyDescent="0.2">
      <c r="A721" s="1"/>
      <c r="Q721" s="26"/>
    </row>
    <row r="722" spans="1:17" x14ac:dyDescent="0.2">
      <c r="A722" s="1"/>
      <c r="Q722" s="26"/>
    </row>
    <row r="723" spans="1:17" x14ac:dyDescent="0.2">
      <c r="A723" s="1"/>
      <c r="Q723" s="26"/>
    </row>
    <row r="724" spans="1:17" x14ac:dyDescent="0.2">
      <c r="A724" s="1"/>
      <c r="Q724" s="26"/>
    </row>
    <row r="725" spans="1:17" x14ac:dyDescent="0.2">
      <c r="A725" s="1"/>
      <c r="Q725" s="26"/>
    </row>
    <row r="726" spans="1:17" x14ac:dyDescent="0.2">
      <c r="A726" s="1"/>
      <c r="Q726" s="26"/>
    </row>
    <row r="727" spans="1:17" x14ac:dyDescent="0.2">
      <c r="A727" s="1"/>
      <c r="Q727" s="26"/>
    </row>
    <row r="728" spans="1:17" x14ac:dyDescent="0.2">
      <c r="A728" s="1"/>
      <c r="Q728" s="26"/>
    </row>
    <row r="729" spans="1:17" x14ac:dyDescent="0.2">
      <c r="A729" s="1"/>
      <c r="Q729" s="26"/>
    </row>
    <row r="730" spans="1:17" x14ac:dyDescent="0.2">
      <c r="A730" s="1"/>
      <c r="Q730" s="26"/>
    </row>
    <row r="731" spans="1:17" x14ac:dyDescent="0.2">
      <c r="A731" s="1"/>
      <c r="Q731" s="26"/>
    </row>
    <row r="732" spans="1:17" x14ac:dyDescent="0.2">
      <c r="A732" s="1"/>
      <c r="Q732" s="26"/>
    </row>
    <row r="733" spans="1:17" x14ac:dyDescent="0.2">
      <c r="A733" s="1"/>
      <c r="Q733" s="26"/>
    </row>
    <row r="734" spans="1:17" x14ac:dyDescent="0.2">
      <c r="A734" s="1"/>
      <c r="Q734" s="26"/>
    </row>
    <row r="735" spans="1:17" x14ac:dyDescent="0.2">
      <c r="A735" s="1"/>
      <c r="Q735" s="26"/>
    </row>
    <row r="736" spans="1:17" x14ac:dyDescent="0.2">
      <c r="A736" s="1"/>
      <c r="Q736" s="26"/>
    </row>
    <row r="737" spans="1:17" x14ac:dyDescent="0.2">
      <c r="A737" s="1"/>
      <c r="Q737" s="26"/>
    </row>
    <row r="738" spans="1:17" x14ac:dyDescent="0.2">
      <c r="A738" s="1"/>
      <c r="Q738" s="26"/>
    </row>
    <row r="739" spans="1:17" x14ac:dyDescent="0.2">
      <c r="A739" s="1"/>
      <c r="Q739" s="26"/>
    </row>
    <row r="740" spans="1:17" x14ac:dyDescent="0.2">
      <c r="A740" s="1"/>
      <c r="Q740" s="26"/>
    </row>
    <row r="741" spans="1:17" x14ac:dyDescent="0.2">
      <c r="A741" s="1"/>
      <c r="Q741" s="26"/>
    </row>
    <row r="742" spans="1:17" x14ac:dyDescent="0.2">
      <c r="A742" s="1"/>
      <c r="Q742" s="26"/>
    </row>
    <row r="743" spans="1:17" x14ac:dyDescent="0.2">
      <c r="A743" s="1"/>
      <c r="Q743" s="26"/>
    </row>
    <row r="744" spans="1:17" x14ac:dyDescent="0.2">
      <c r="A744" s="1"/>
      <c r="Q744" s="26"/>
    </row>
    <row r="745" spans="1:17" x14ac:dyDescent="0.2">
      <c r="A745" s="1"/>
      <c r="Q745" s="26"/>
    </row>
    <row r="746" spans="1:17" x14ac:dyDescent="0.2">
      <c r="A746" s="1"/>
      <c r="Q746" s="26"/>
    </row>
    <row r="747" spans="1:17" x14ac:dyDescent="0.2">
      <c r="A747" s="1"/>
      <c r="Q747" s="26"/>
    </row>
    <row r="748" spans="1:17" x14ac:dyDescent="0.2">
      <c r="A748" s="1"/>
      <c r="Q748" s="26"/>
    </row>
    <row r="749" spans="1:17" x14ac:dyDescent="0.2">
      <c r="A749" s="1"/>
      <c r="Q749" s="26"/>
    </row>
    <row r="750" spans="1:17" x14ac:dyDescent="0.2">
      <c r="A750" s="1"/>
      <c r="Q750" s="26"/>
    </row>
    <row r="751" spans="1:17" x14ac:dyDescent="0.2">
      <c r="A751" s="1"/>
      <c r="Q751" s="26"/>
    </row>
    <row r="752" spans="1:17" x14ac:dyDescent="0.2">
      <c r="A752" s="1"/>
      <c r="Q752" s="26"/>
    </row>
    <row r="753" spans="1:17" x14ac:dyDescent="0.2">
      <c r="A753" s="1"/>
      <c r="Q753" s="26"/>
    </row>
    <row r="754" spans="1:17" x14ac:dyDescent="0.2">
      <c r="A754" s="1"/>
      <c r="Q754" s="26"/>
    </row>
    <row r="755" spans="1:17" x14ac:dyDescent="0.2">
      <c r="A755" s="1"/>
      <c r="Q755" s="26"/>
    </row>
    <row r="756" spans="1:17" x14ac:dyDescent="0.2">
      <c r="A756" s="1"/>
      <c r="Q756" s="26"/>
    </row>
    <row r="757" spans="1:17" x14ac:dyDescent="0.2">
      <c r="A757" s="1"/>
      <c r="Q757" s="26"/>
    </row>
    <row r="758" spans="1:17" x14ac:dyDescent="0.2">
      <c r="A758" s="1"/>
      <c r="Q758" s="26"/>
    </row>
    <row r="759" spans="1:17" x14ac:dyDescent="0.2">
      <c r="A759" s="1"/>
      <c r="Q759" s="26"/>
    </row>
    <row r="760" spans="1:17" x14ac:dyDescent="0.2">
      <c r="A760" s="1"/>
      <c r="Q760" s="26"/>
    </row>
    <row r="761" spans="1:17" x14ac:dyDescent="0.2">
      <c r="A761" s="1"/>
      <c r="Q761" s="26"/>
    </row>
    <row r="762" spans="1:17" x14ac:dyDescent="0.2">
      <c r="A762" s="1"/>
      <c r="Q762" s="26"/>
    </row>
    <row r="763" spans="1:17" x14ac:dyDescent="0.2">
      <c r="A763" s="1"/>
      <c r="Q763" s="26"/>
    </row>
    <row r="764" spans="1:17" x14ac:dyDescent="0.2">
      <c r="A764" s="1"/>
      <c r="Q764" s="26"/>
    </row>
    <row r="765" spans="1:17" x14ac:dyDescent="0.2">
      <c r="A765" s="1"/>
      <c r="Q765" s="26"/>
    </row>
    <row r="766" spans="1:17" x14ac:dyDescent="0.2">
      <c r="A766" s="1"/>
      <c r="Q766" s="26"/>
    </row>
    <row r="767" spans="1:17" x14ac:dyDescent="0.2">
      <c r="A767" s="1"/>
      <c r="Q767" s="26"/>
    </row>
    <row r="768" spans="1:17" x14ac:dyDescent="0.2">
      <c r="A768" s="1"/>
      <c r="Q768" s="26"/>
    </row>
    <row r="769" spans="1:17" x14ac:dyDescent="0.2">
      <c r="A769" s="1"/>
      <c r="Q769" s="26"/>
    </row>
    <row r="770" spans="1:17" x14ac:dyDescent="0.2">
      <c r="A770" s="1"/>
      <c r="Q770" s="26"/>
    </row>
    <row r="771" spans="1:17" x14ac:dyDescent="0.2">
      <c r="A771" s="1"/>
      <c r="Q771" s="26"/>
    </row>
    <row r="772" spans="1:17" x14ac:dyDescent="0.2">
      <c r="A772" s="1"/>
      <c r="Q772" s="26"/>
    </row>
    <row r="773" spans="1:17" x14ac:dyDescent="0.2">
      <c r="A773" s="1"/>
      <c r="Q773" s="26"/>
    </row>
    <row r="774" spans="1:17" x14ac:dyDescent="0.2">
      <c r="A774" s="1"/>
      <c r="Q774" s="26"/>
    </row>
    <row r="775" spans="1:17" x14ac:dyDescent="0.2">
      <c r="A775" s="1"/>
      <c r="Q775" s="26"/>
    </row>
    <row r="776" spans="1:17" x14ac:dyDescent="0.2">
      <c r="A776" s="1"/>
      <c r="Q776" s="26"/>
    </row>
    <row r="777" spans="1:17" x14ac:dyDescent="0.2">
      <c r="A777" s="1"/>
      <c r="Q777" s="26"/>
    </row>
    <row r="778" spans="1:17" x14ac:dyDescent="0.2">
      <c r="A778" s="1"/>
      <c r="Q778" s="26"/>
    </row>
    <row r="779" spans="1:17" x14ac:dyDescent="0.2">
      <c r="A779" s="1"/>
      <c r="Q779" s="26"/>
    </row>
    <row r="780" spans="1:17" x14ac:dyDescent="0.2">
      <c r="A780" s="1"/>
      <c r="Q780" s="26"/>
    </row>
    <row r="781" spans="1:17" x14ac:dyDescent="0.2">
      <c r="A781" s="1"/>
      <c r="Q781" s="26"/>
    </row>
    <row r="782" spans="1:17" x14ac:dyDescent="0.2">
      <c r="A782" s="1"/>
      <c r="Q782" s="26"/>
    </row>
    <row r="783" spans="1:17" x14ac:dyDescent="0.2">
      <c r="A783" s="1"/>
      <c r="Q783" s="26"/>
    </row>
    <row r="784" spans="1:17" x14ac:dyDescent="0.2">
      <c r="A784" s="1"/>
      <c r="Q784" s="26"/>
    </row>
    <row r="785" spans="1:17" x14ac:dyDescent="0.2">
      <c r="A785" s="1"/>
      <c r="Q785" s="26"/>
    </row>
    <row r="786" spans="1:17" x14ac:dyDescent="0.2">
      <c r="A786" s="1"/>
      <c r="Q786" s="26"/>
    </row>
    <row r="787" spans="1:17" x14ac:dyDescent="0.2">
      <c r="A787" s="1"/>
      <c r="Q787" s="26"/>
    </row>
    <row r="788" spans="1:17" x14ac:dyDescent="0.2">
      <c r="A788" s="1"/>
      <c r="Q788" s="26"/>
    </row>
    <row r="789" spans="1:17" x14ac:dyDescent="0.2">
      <c r="A789" s="1"/>
      <c r="Q789" s="26"/>
    </row>
    <row r="790" spans="1:17" x14ac:dyDescent="0.2">
      <c r="A790" s="1"/>
      <c r="Q790" s="26"/>
    </row>
    <row r="791" spans="1:17" x14ac:dyDescent="0.2">
      <c r="A791" s="1"/>
      <c r="Q791" s="26"/>
    </row>
    <row r="792" spans="1:17" x14ac:dyDescent="0.2">
      <c r="A792" s="1"/>
      <c r="Q792" s="26"/>
    </row>
    <row r="793" spans="1:17" x14ac:dyDescent="0.2">
      <c r="A793" s="1"/>
      <c r="Q793" s="26"/>
    </row>
    <row r="794" spans="1:17" x14ac:dyDescent="0.2">
      <c r="A794" s="1"/>
      <c r="Q794" s="26"/>
    </row>
    <row r="795" spans="1:17" x14ac:dyDescent="0.2">
      <c r="A795" s="1"/>
      <c r="Q795" s="26"/>
    </row>
    <row r="796" spans="1:17" x14ac:dyDescent="0.2">
      <c r="A796" s="1"/>
      <c r="Q796" s="26"/>
    </row>
    <row r="797" spans="1:17" x14ac:dyDescent="0.2">
      <c r="A797" s="1"/>
      <c r="Q797" s="26"/>
    </row>
    <row r="798" spans="1:17" x14ac:dyDescent="0.2">
      <c r="A798" s="1"/>
      <c r="Q798" s="26"/>
    </row>
    <row r="799" spans="1:17" x14ac:dyDescent="0.2">
      <c r="A799" s="1"/>
      <c r="Q799" s="26"/>
    </row>
    <row r="800" spans="1:17" x14ac:dyDescent="0.2">
      <c r="A800" s="1"/>
      <c r="Q800" s="26"/>
    </row>
    <row r="801" spans="1:17" x14ac:dyDescent="0.2">
      <c r="A801" s="1"/>
      <c r="Q801" s="26"/>
    </row>
    <row r="802" spans="1:17" x14ac:dyDescent="0.2">
      <c r="A802" s="1"/>
      <c r="Q802" s="26"/>
    </row>
    <row r="803" spans="1:17" x14ac:dyDescent="0.2">
      <c r="A803" s="1"/>
      <c r="Q803" s="26"/>
    </row>
    <row r="804" spans="1:17" x14ac:dyDescent="0.2">
      <c r="A804" s="1"/>
      <c r="Q804" s="26"/>
    </row>
    <row r="805" spans="1:17" x14ac:dyDescent="0.2">
      <c r="A805" s="1"/>
      <c r="Q805" s="26"/>
    </row>
    <row r="806" spans="1:17" x14ac:dyDescent="0.2">
      <c r="A806" s="1"/>
      <c r="Q806" s="26"/>
    </row>
    <row r="807" spans="1:17" x14ac:dyDescent="0.2">
      <c r="A807" s="1"/>
      <c r="Q807" s="26"/>
    </row>
    <row r="808" spans="1:17" x14ac:dyDescent="0.2">
      <c r="A808" s="1"/>
      <c r="Q808" s="26"/>
    </row>
    <row r="809" spans="1:17" x14ac:dyDescent="0.2">
      <c r="A809" s="1"/>
      <c r="Q809" s="26"/>
    </row>
    <row r="810" spans="1:17" x14ac:dyDescent="0.2">
      <c r="A810" s="1"/>
      <c r="Q810" s="26"/>
    </row>
    <row r="811" spans="1:17" x14ac:dyDescent="0.2">
      <c r="A811" s="1"/>
      <c r="Q811" s="26"/>
    </row>
    <row r="812" spans="1:17" x14ac:dyDescent="0.2">
      <c r="A812" s="1"/>
      <c r="Q812" s="26"/>
    </row>
    <row r="813" spans="1:17" x14ac:dyDescent="0.2">
      <c r="A813" s="1"/>
      <c r="Q813" s="26"/>
    </row>
    <row r="814" spans="1:17" x14ac:dyDescent="0.2">
      <c r="A814" s="1"/>
      <c r="Q814" s="26"/>
    </row>
    <row r="815" spans="1:17" x14ac:dyDescent="0.2">
      <c r="A815" s="1"/>
      <c r="Q815" s="26"/>
    </row>
    <row r="816" spans="1:17" x14ac:dyDescent="0.2">
      <c r="A816" s="1"/>
      <c r="Q816" s="26"/>
    </row>
    <row r="817" spans="1:17" x14ac:dyDescent="0.2">
      <c r="A817" s="1"/>
      <c r="Q817" s="26"/>
    </row>
    <row r="818" spans="1:17" x14ac:dyDescent="0.2">
      <c r="A818" s="1"/>
      <c r="Q818" s="26"/>
    </row>
    <row r="819" spans="1:17" x14ac:dyDescent="0.2">
      <c r="A819" s="1"/>
      <c r="Q819" s="26"/>
    </row>
    <row r="820" spans="1:17" x14ac:dyDescent="0.2">
      <c r="A820" s="1"/>
      <c r="Q820" s="26"/>
    </row>
    <row r="821" spans="1:17" x14ac:dyDescent="0.2">
      <c r="A821" s="1"/>
      <c r="Q821" s="26"/>
    </row>
    <row r="822" spans="1:17" x14ac:dyDescent="0.2">
      <c r="A822" s="1"/>
      <c r="Q822" s="26"/>
    </row>
    <row r="823" spans="1:17" x14ac:dyDescent="0.2">
      <c r="A823" s="1"/>
      <c r="Q823" s="26"/>
    </row>
    <row r="824" spans="1:17" x14ac:dyDescent="0.2">
      <c r="A824" s="1"/>
      <c r="Q824" s="26"/>
    </row>
    <row r="825" spans="1:17" x14ac:dyDescent="0.2">
      <c r="A825" s="1"/>
      <c r="Q825" s="26"/>
    </row>
    <row r="826" spans="1:17" x14ac:dyDescent="0.2">
      <c r="A826" s="1"/>
      <c r="Q826" s="26"/>
    </row>
    <row r="827" spans="1:17" x14ac:dyDescent="0.2">
      <c r="A827" s="1"/>
      <c r="Q827" s="26"/>
    </row>
    <row r="828" spans="1:17" x14ac:dyDescent="0.2">
      <c r="A828" s="1"/>
      <c r="Q828" s="26"/>
    </row>
    <row r="829" spans="1:17" x14ac:dyDescent="0.2">
      <c r="A829" s="1"/>
      <c r="Q829" s="26"/>
    </row>
    <row r="830" spans="1:17" x14ac:dyDescent="0.2">
      <c r="A830" s="1"/>
      <c r="Q830" s="26"/>
    </row>
    <row r="831" spans="1:17" x14ac:dyDescent="0.2">
      <c r="A831" s="1"/>
      <c r="Q831" s="26"/>
    </row>
    <row r="832" spans="1:17" x14ac:dyDescent="0.2">
      <c r="A832" s="1"/>
      <c r="Q832" s="26"/>
    </row>
    <row r="833" spans="1:17" x14ac:dyDescent="0.2">
      <c r="A833" s="1"/>
      <c r="Q833" s="26"/>
    </row>
    <row r="834" spans="1:17" x14ac:dyDescent="0.2">
      <c r="A834" s="1"/>
      <c r="Q834" s="26"/>
    </row>
    <row r="835" spans="1:17" x14ac:dyDescent="0.2">
      <c r="A835" s="1"/>
      <c r="Q835" s="26"/>
    </row>
    <row r="836" spans="1:17" x14ac:dyDescent="0.2">
      <c r="A836" s="1"/>
      <c r="Q836" s="26"/>
    </row>
    <row r="837" spans="1:17" x14ac:dyDescent="0.2">
      <c r="A837" s="1"/>
      <c r="Q837" s="26"/>
    </row>
    <row r="838" spans="1:17" x14ac:dyDescent="0.2">
      <c r="A838" s="1"/>
      <c r="Q838" s="26"/>
    </row>
    <row r="839" spans="1:17" x14ac:dyDescent="0.2">
      <c r="A839" s="1"/>
      <c r="Q839" s="26"/>
    </row>
    <row r="840" spans="1:17" x14ac:dyDescent="0.2">
      <c r="A840" s="1"/>
      <c r="Q840" s="26"/>
    </row>
    <row r="841" spans="1:17" x14ac:dyDescent="0.2">
      <c r="A841" s="1"/>
      <c r="Q841" s="26"/>
    </row>
    <row r="842" spans="1:17" x14ac:dyDescent="0.2">
      <c r="A842" s="1"/>
      <c r="Q842" s="26"/>
    </row>
    <row r="843" spans="1:17" x14ac:dyDescent="0.2">
      <c r="A843" s="1"/>
      <c r="Q843" s="26"/>
    </row>
    <row r="844" spans="1:17" x14ac:dyDescent="0.2">
      <c r="A844" s="1"/>
      <c r="Q844" s="26"/>
    </row>
    <row r="845" spans="1:17" x14ac:dyDescent="0.2">
      <c r="A845" s="1"/>
      <c r="Q845" s="26"/>
    </row>
    <row r="846" spans="1:17" x14ac:dyDescent="0.2">
      <c r="A846" s="1"/>
      <c r="Q846" s="26"/>
    </row>
    <row r="847" spans="1:17" x14ac:dyDescent="0.2">
      <c r="A847" s="1"/>
      <c r="Q847" s="26"/>
    </row>
    <row r="848" spans="1:17" x14ac:dyDescent="0.2">
      <c r="A848" s="1"/>
      <c r="Q848" s="26"/>
    </row>
    <row r="849" spans="1:17" x14ac:dyDescent="0.2">
      <c r="A849" s="1"/>
      <c r="Q849" s="26"/>
    </row>
    <row r="850" spans="1:17" x14ac:dyDescent="0.2">
      <c r="A850" s="1"/>
      <c r="Q850" s="26"/>
    </row>
    <row r="851" spans="1:17" x14ac:dyDescent="0.2">
      <c r="A851" s="1"/>
      <c r="Q851" s="26"/>
    </row>
    <row r="852" spans="1:17" x14ac:dyDescent="0.2">
      <c r="A852" s="1"/>
      <c r="Q852" s="26"/>
    </row>
    <row r="853" spans="1:17" x14ac:dyDescent="0.2">
      <c r="A853" s="1"/>
      <c r="Q853" s="26"/>
    </row>
    <row r="854" spans="1:17" x14ac:dyDescent="0.2">
      <c r="A854" s="1"/>
      <c r="Q854" s="26"/>
    </row>
    <row r="855" spans="1:17" x14ac:dyDescent="0.2">
      <c r="A855" s="1"/>
      <c r="Q855" s="26"/>
    </row>
    <row r="856" spans="1:17" x14ac:dyDescent="0.2">
      <c r="A856" s="1"/>
      <c r="Q856" s="26"/>
    </row>
    <row r="857" spans="1:17" x14ac:dyDescent="0.2">
      <c r="A857" s="1"/>
      <c r="Q857" s="26"/>
    </row>
    <row r="858" spans="1:17" x14ac:dyDescent="0.2">
      <c r="A858" s="1"/>
      <c r="Q858" s="26"/>
    </row>
    <row r="859" spans="1:17" x14ac:dyDescent="0.2">
      <c r="A859" s="1"/>
      <c r="Q859" s="26"/>
    </row>
    <row r="860" spans="1:17" x14ac:dyDescent="0.2">
      <c r="A860" s="1"/>
      <c r="Q860" s="26"/>
    </row>
    <row r="861" spans="1:17" x14ac:dyDescent="0.2">
      <c r="A861" s="1"/>
      <c r="Q861" s="26"/>
    </row>
    <row r="862" spans="1:17" x14ac:dyDescent="0.2">
      <c r="A862" s="1"/>
      <c r="Q862" s="26"/>
    </row>
    <row r="863" spans="1:17" x14ac:dyDescent="0.2">
      <c r="A863" s="1"/>
      <c r="Q863" s="26"/>
    </row>
    <row r="864" spans="1:17" x14ac:dyDescent="0.2">
      <c r="A864" s="1"/>
      <c r="Q864" s="26"/>
    </row>
    <row r="865" spans="1:17" x14ac:dyDescent="0.2">
      <c r="A865" s="1"/>
      <c r="Q865" s="26"/>
    </row>
    <row r="866" spans="1:17" x14ac:dyDescent="0.2">
      <c r="A866" s="1"/>
      <c r="Q866" s="26"/>
    </row>
    <row r="867" spans="1:17" x14ac:dyDescent="0.2">
      <c r="A867" s="1"/>
      <c r="Q867" s="26"/>
    </row>
    <row r="868" spans="1:17" x14ac:dyDescent="0.2">
      <c r="A868" s="1"/>
      <c r="Q868" s="26"/>
    </row>
    <row r="869" spans="1:17" x14ac:dyDescent="0.2">
      <c r="A869" s="1"/>
      <c r="Q869" s="26"/>
    </row>
    <row r="870" spans="1:17" x14ac:dyDescent="0.2">
      <c r="A870" s="1"/>
      <c r="Q870" s="26"/>
    </row>
    <row r="871" spans="1:17" x14ac:dyDescent="0.2">
      <c r="A871" s="1"/>
      <c r="Q871" s="26"/>
    </row>
    <row r="872" spans="1:17" x14ac:dyDescent="0.2">
      <c r="A872" s="1"/>
      <c r="Q872" s="26"/>
    </row>
    <row r="873" spans="1:17" x14ac:dyDescent="0.2">
      <c r="A873" s="1"/>
      <c r="Q873" s="26"/>
    </row>
    <row r="874" spans="1:17" x14ac:dyDescent="0.2">
      <c r="A874" s="1"/>
      <c r="Q874" s="26"/>
    </row>
    <row r="875" spans="1:17" x14ac:dyDescent="0.2">
      <c r="A875" s="1"/>
      <c r="Q875" s="26"/>
    </row>
    <row r="876" spans="1:17" x14ac:dyDescent="0.2">
      <c r="A876" s="1"/>
      <c r="Q876" s="26"/>
    </row>
    <row r="877" spans="1:17" x14ac:dyDescent="0.2">
      <c r="A877" s="1"/>
      <c r="Q877" s="26"/>
    </row>
    <row r="878" spans="1:17" x14ac:dyDescent="0.2">
      <c r="A878" s="1"/>
      <c r="Q878" s="26"/>
    </row>
    <row r="879" spans="1:17" x14ac:dyDescent="0.2">
      <c r="A879" s="1"/>
      <c r="Q879" s="26"/>
    </row>
    <row r="880" spans="1:17" x14ac:dyDescent="0.2">
      <c r="A880" s="1"/>
      <c r="Q880" s="26"/>
    </row>
    <row r="881" spans="1:17" x14ac:dyDescent="0.2">
      <c r="A881" s="1"/>
      <c r="Q881" s="26"/>
    </row>
    <row r="882" spans="1:17" x14ac:dyDescent="0.2">
      <c r="A882" s="1"/>
      <c r="Q882" s="26"/>
    </row>
    <row r="883" spans="1:17" x14ac:dyDescent="0.2">
      <c r="A883" s="1"/>
      <c r="Q883" s="26"/>
    </row>
    <row r="884" spans="1:17" x14ac:dyDescent="0.2">
      <c r="A884" s="1"/>
      <c r="Q884" s="26"/>
    </row>
    <row r="885" spans="1:17" x14ac:dyDescent="0.2">
      <c r="A885" s="1"/>
      <c r="Q885" s="26"/>
    </row>
    <row r="886" spans="1:17" x14ac:dyDescent="0.2">
      <c r="A886" s="1"/>
      <c r="Q886" s="26"/>
    </row>
    <row r="887" spans="1:17" x14ac:dyDescent="0.2">
      <c r="A887" s="1"/>
      <c r="Q887" s="26"/>
    </row>
    <row r="888" spans="1:17" x14ac:dyDescent="0.2">
      <c r="A888" s="1"/>
      <c r="Q888" s="26"/>
    </row>
    <row r="889" spans="1:17" x14ac:dyDescent="0.2">
      <c r="A889" s="1"/>
      <c r="Q889" s="26"/>
    </row>
    <row r="890" spans="1:17" x14ac:dyDescent="0.2">
      <c r="A890" s="1"/>
      <c r="Q890" s="26"/>
    </row>
    <row r="891" spans="1:17" x14ac:dyDescent="0.2">
      <c r="A891" s="1"/>
      <c r="Q891" s="26"/>
    </row>
    <row r="892" spans="1:17" x14ac:dyDescent="0.2">
      <c r="A892" s="1"/>
      <c r="Q892" s="26"/>
    </row>
    <row r="893" spans="1:17" x14ac:dyDescent="0.2">
      <c r="A893" s="1"/>
      <c r="Q893" s="26"/>
    </row>
    <row r="894" spans="1:17" x14ac:dyDescent="0.2">
      <c r="A894" s="1"/>
      <c r="Q894" s="26"/>
    </row>
    <row r="895" spans="1:17" x14ac:dyDescent="0.2">
      <c r="A895" s="1"/>
      <c r="Q895" s="26"/>
    </row>
    <row r="896" spans="1:17" x14ac:dyDescent="0.2">
      <c r="A896" s="1"/>
      <c r="Q896" s="26"/>
    </row>
    <row r="897" spans="1:17" x14ac:dyDescent="0.2">
      <c r="A897" s="1"/>
      <c r="Q897" s="26"/>
    </row>
    <row r="898" spans="1:17" x14ac:dyDescent="0.2">
      <c r="A898" s="1"/>
      <c r="Q898" s="26"/>
    </row>
    <row r="899" spans="1:17" x14ac:dyDescent="0.2">
      <c r="A899" s="1"/>
      <c r="Q899" s="26"/>
    </row>
    <row r="900" spans="1:17" x14ac:dyDescent="0.2">
      <c r="A900" s="1"/>
      <c r="Q900" s="26"/>
    </row>
    <row r="901" spans="1:17" x14ac:dyDescent="0.2">
      <c r="A901" s="1"/>
      <c r="Q901" s="26"/>
    </row>
    <row r="902" spans="1:17" x14ac:dyDescent="0.2">
      <c r="A902" s="1"/>
      <c r="Q902" s="26"/>
    </row>
    <row r="903" spans="1:17" x14ac:dyDescent="0.2">
      <c r="A903" s="1"/>
      <c r="Q903" s="26"/>
    </row>
    <row r="904" spans="1:17" x14ac:dyDescent="0.2">
      <c r="A904" s="1"/>
      <c r="Q904" s="26"/>
    </row>
    <row r="905" spans="1:17" x14ac:dyDescent="0.2">
      <c r="A905" s="1"/>
      <c r="Q905" s="26"/>
    </row>
    <row r="906" spans="1:17" x14ac:dyDescent="0.2">
      <c r="A906" s="1"/>
      <c r="Q906" s="26"/>
    </row>
    <row r="907" spans="1:17" x14ac:dyDescent="0.2">
      <c r="A907" s="1"/>
      <c r="Q907" s="26"/>
    </row>
    <row r="908" spans="1:17" x14ac:dyDescent="0.2">
      <c r="A908" s="1"/>
      <c r="Q908" s="26"/>
    </row>
    <row r="909" spans="1:17" x14ac:dyDescent="0.2">
      <c r="A909" s="1"/>
      <c r="Q909" s="26"/>
    </row>
    <row r="910" spans="1:17" x14ac:dyDescent="0.2">
      <c r="A910" s="1"/>
      <c r="Q910" s="26"/>
    </row>
    <row r="911" spans="1:17" x14ac:dyDescent="0.2">
      <c r="A911" s="1"/>
      <c r="Q911" s="26"/>
    </row>
    <row r="912" spans="1:17" x14ac:dyDescent="0.2">
      <c r="A912" s="1"/>
      <c r="Q912" s="26"/>
    </row>
    <row r="913" spans="1:17" x14ac:dyDescent="0.2">
      <c r="A913" s="1"/>
      <c r="Q913" s="26"/>
    </row>
    <row r="914" spans="1:17" x14ac:dyDescent="0.2">
      <c r="A914" s="1"/>
      <c r="Q914" s="26"/>
    </row>
    <row r="915" spans="1:17" x14ac:dyDescent="0.2">
      <c r="A915" s="1"/>
      <c r="Q915" s="26"/>
    </row>
    <row r="916" spans="1:17" x14ac:dyDescent="0.2">
      <c r="A916" s="1"/>
      <c r="Q916" s="26"/>
    </row>
    <row r="917" spans="1:17" x14ac:dyDescent="0.2">
      <c r="A917" s="1"/>
      <c r="Q917" s="26"/>
    </row>
    <row r="918" spans="1:17" x14ac:dyDescent="0.2">
      <c r="A918" s="1"/>
      <c r="Q918" s="26"/>
    </row>
    <row r="919" spans="1:17" x14ac:dyDescent="0.2">
      <c r="A919" s="1"/>
      <c r="Q919" s="26"/>
    </row>
    <row r="920" spans="1:17" x14ac:dyDescent="0.2">
      <c r="A920" s="1"/>
      <c r="Q920" s="26"/>
    </row>
    <row r="921" spans="1:17" x14ac:dyDescent="0.2">
      <c r="A921" s="1"/>
      <c r="Q921" s="26"/>
    </row>
    <row r="922" spans="1:17" x14ac:dyDescent="0.2">
      <c r="A922" s="1"/>
      <c r="Q922" s="26"/>
    </row>
    <row r="923" spans="1:17" x14ac:dyDescent="0.2">
      <c r="A923" s="1"/>
      <c r="Q923" s="26"/>
    </row>
    <row r="924" spans="1:17" x14ac:dyDescent="0.2">
      <c r="A924" s="1"/>
      <c r="Q924" s="26"/>
    </row>
    <row r="925" spans="1:17" x14ac:dyDescent="0.2">
      <c r="A925" s="1"/>
      <c r="Q925" s="26"/>
    </row>
    <row r="926" spans="1:17" x14ac:dyDescent="0.2">
      <c r="A926" s="1"/>
      <c r="Q926" s="26"/>
    </row>
    <row r="927" spans="1:17" x14ac:dyDescent="0.2">
      <c r="A927" s="1"/>
      <c r="Q927" s="26"/>
    </row>
    <row r="928" spans="1:17" x14ac:dyDescent="0.2">
      <c r="A928" s="1"/>
      <c r="Q928" s="26"/>
    </row>
    <row r="929" spans="1:17" x14ac:dyDescent="0.2">
      <c r="A929" s="1"/>
      <c r="Q929" s="26"/>
    </row>
    <row r="930" spans="1:17" x14ac:dyDescent="0.2">
      <c r="A930" s="1"/>
      <c r="Q930" s="26"/>
    </row>
    <row r="931" spans="1:17" x14ac:dyDescent="0.2">
      <c r="A931" s="1"/>
      <c r="Q931" s="26"/>
    </row>
    <row r="932" spans="1:17" x14ac:dyDescent="0.2">
      <c r="A932" s="1"/>
      <c r="Q932" s="26"/>
    </row>
    <row r="933" spans="1:17" x14ac:dyDescent="0.2">
      <c r="A933" s="1"/>
      <c r="Q933" s="26"/>
    </row>
    <row r="934" spans="1:17" x14ac:dyDescent="0.2">
      <c r="A934" s="1"/>
      <c r="Q934" s="26"/>
    </row>
    <row r="935" spans="1:17" x14ac:dyDescent="0.2">
      <c r="A935" s="1"/>
      <c r="Q935" s="26"/>
    </row>
    <row r="936" spans="1:17" x14ac:dyDescent="0.2">
      <c r="A936" s="1"/>
      <c r="Q936" s="26"/>
    </row>
    <row r="937" spans="1:17" x14ac:dyDescent="0.2">
      <c r="A937" s="1"/>
      <c r="Q937" s="26"/>
    </row>
    <row r="938" spans="1:17" x14ac:dyDescent="0.2">
      <c r="A938" s="1"/>
      <c r="Q938" s="26"/>
    </row>
    <row r="939" spans="1:17" x14ac:dyDescent="0.2">
      <c r="A939" s="1"/>
      <c r="Q939" s="26"/>
    </row>
    <row r="940" spans="1:17" x14ac:dyDescent="0.2">
      <c r="A940" s="1"/>
      <c r="Q940" s="26"/>
    </row>
    <row r="941" spans="1:17" x14ac:dyDescent="0.2">
      <c r="A941" s="1"/>
      <c r="Q941" s="26"/>
    </row>
    <row r="942" spans="1:17" x14ac:dyDescent="0.2">
      <c r="A942" s="1"/>
      <c r="Q942" s="26"/>
    </row>
    <row r="943" spans="1:17" x14ac:dyDescent="0.2">
      <c r="A943" s="1"/>
      <c r="Q943" s="26"/>
    </row>
    <row r="944" spans="1:17" x14ac:dyDescent="0.2">
      <c r="A944" s="1"/>
      <c r="Q944" s="26"/>
    </row>
    <row r="945" spans="1:17" x14ac:dyDescent="0.2">
      <c r="A945" s="1"/>
      <c r="Q945" s="26"/>
    </row>
    <row r="946" spans="1:17" x14ac:dyDescent="0.2">
      <c r="A946" s="1"/>
      <c r="Q946" s="26"/>
    </row>
    <row r="947" spans="1:17" x14ac:dyDescent="0.2">
      <c r="A947" s="1"/>
      <c r="Q947" s="26"/>
    </row>
    <row r="948" spans="1:17" x14ac:dyDescent="0.2">
      <c r="A948" s="1"/>
      <c r="Q948" s="26"/>
    </row>
    <row r="949" spans="1:17" x14ac:dyDescent="0.2">
      <c r="A949" s="1"/>
      <c r="Q949" s="26"/>
    </row>
    <row r="950" spans="1:17" x14ac:dyDescent="0.2">
      <c r="A950" s="1"/>
      <c r="Q950" s="26"/>
    </row>
    <row r="951" spans="1:17" x14ac:dyDescent="0.2">
      <c r="A951" s="1"/>
      <c r="Q951" s="26"/>
    </row>
    <row r="952" spans="1:17" x14ac:dyDescent="0.2">
      <c r="A952" s="1"/>
      <c r="Q952" s="26"/>
    </row>
    <row r="953" spans="1:17" x14ac:dyDescent="0.2">
      <c r="A953" s="1"/>
      <c r="Q953" s="26"/>
    </row>
    <row r="954" spans="1:17" x14ac:dyDescent="0.2">
      <c r="A954" s="1"/>
      <c r="Q954" s="26"/>
    </row>
    <row r="955" spans="1:17" x14ac:dyDescent="0.2">
      <c r="A955" s="1"/>
      <c r="Q955" s="26"/>
    </row>
    <row r="956" spans="1:17" x14ac:dyDescent="0.2">
      <c r="A956" s="1"/>
      <c r="Q956" s="26"/>
    </row>
    <row r="957" spans="1:17" x14ac:dyDescent="0.2">
      <c r="A957" s="1"/>
      <c r="Q957" s="26"/>
    </row>
    <row r="958" spans="1:17" x14ac:dyDescent="0.2">
      <c r="A958" s="1"/>
      <c r="Q958" s="26"/>
    </row>
    <row r="959" spans="1:17" x14ac:dyDescent="0.2">
      <c r="A959" s="1"/>
      <c r="Q959" s="26"/>
    </row>
    <row r="960" spans="1:17" x14ac:dyDescent="0.2">
      <c r="A960" s="1"/>
      <c r="Q960" s="26"/>
    </row>
    <row r="961" spans="1:17" x14ac:dyDescent="0.2">
      <c r="A961" s="1"/>
      <c r="Q961" s="26"/>
    </row>
    <row r="962" spans="1:17" x14ac:dyDescent="0.2">
      <c r="A962" s="1"/>
      <c r="Q962" s="26"/>
    </row>
    <row r="963" spans="1:17" x14ac:dyDescent="0.2">
      <c r="A963" s="1"/>
      <c r="Q963" s="26"/>
    </row>
    <row r="964" spans="1:17" x14ac:dyDescent="0.2">
      <c r="A964" s="1"/>
      <c r="Q964" s="26"/>
    </row>
    <row r="965" spans="1:17" x14ac:dyDescent="0.2">
      <c r="A965" s="1"/>
      <c r="Q965" s="26"/>
    </row>
    <row r="966" spans="1:17" x14ac:dyDescent="0.2">
      <c r="A966" s="1"/>
      <c r="Q966" s="26"/>
    </row>
    <row r="967" spans="1:17" x14ac:dyDescent="0.2">
      <c r="A967" s="1"/>
      <c r="Q967" s="26"/>
    </row>
    <row r="968" spans="1:17" x14ac:dyDescent="0.2">
      <c r="A968" s="1"/>
      <c r="Q968" s="26"/>
    </row>
    <row r="969" spans="1:17" x14ac:dyDescent="0.2">
      <c r="A969" s="1"/>
      <c r="Q969" s="26"/>
    </row>
    <row r="970" spans="1:17" x14ac:dyDescent="0.2">
      <c r="A970" s="1"/>
      <c r="Q970" s="26"/>
    </row>
    <row r="971" spans="1:17" x14ac:dyDescent="0.2">
      <c r="A971" s="1"/>
      <c r="Q971" s="26"/>
    </row>
    <row r="972" spans="1:17" x14ac:dyDescent="0.2">
      <c r="A972" s="1"/>
      <c r="Q972" s="26"/>
    </row>
    <row r="973" spans="1:17" x14ac:dyDescent="0.2">
      <c r="A973" s="1"/>
      <c r="Q973" s="26"/>
    </row>
    <row r="974" spans="1:17" x14ac:dyDescent="0.2">
      <c r="A974" s="1"/>
      <c r="Q974" s="26"/>
    </row>
    <row r="975" spans="1:17" x14ac:dyDescent="0.2">
      <c r="A975" s="1"/>
      <c r="Q975" s="26"/>
    </row>
    <row r="976" spans="1:17" x14ac:dyDescent="0.2">
      <c r="A976" s="1"/>
      <c r="Q976" s="26"/>
    </row>
    <row r="977" spans="1:17" x14ac:dyDescent="0.2">
      <c r="A977" s="1"/>
      <c r="Q977" s="26"/>
    </row>
    <row r="978" spans="1:17" x14ac:dyDescent="0.2">
      <c r="A978" s="1"/>
      <c r="Q978" s="26"/>
    </row>
    <row r="979" spans="1:17" x14ac:dyDescent="0.2">
      <c r="A979" s="1"/>
      <c r="Q979" s="26"/>
    </row>
    <row r="980" spans="1:17" x14ac:dyDescent="0.2">
      <c r="A980" s="1"/>
      <c r="Q980" s="26"/>
    </row>
    <row r="981" spans="1:17" x14ac:dyDescent="0.2">
      <c r="A981" s="1"/>
      <c r="Q981" s="26"/>
    </row>
    <row r="982" spans="1:17" x14ac:dyDescent="0.2">
      <c r="A982" s="1"/>
      <c r="Q982" s="26"/>
    </row>
    <row r="983" spans="1:17" x14ac:dyDescent="0.2">
      <c r="A983" s="1"/>
      <c r="Q983" s="26"/>
    </row>
    <row r="984" spans="1:17" x14ac:dyDescent="0.2">
      <c r="A984" s="1"/>
      <c r="Q984" s="26"/>
    </row>
    <row r="985" spans="1:17" x14ac:dyDescent="0.2">
      <c r="A985" s="1"/>
      <c r="Q985" s="26"/>
    </row>
    <row r="986" spans="1:17" x14ac:dyDescent="0.2">
      <c r="A986" s="1"/>
      <c r="Q986" s="26"/>
    </row>
    <row r="987" spans="1:17" x14ac:dyDescent="0.2">
      <c r="A987" s="1"/>
      <c r="Q987" s="26"/>
    </row>
    <row r="988" spans="1:17" x14ac:dyDescent="0.2">
      <c r="A988" s="1"/>
      <c r="Q988" s="26"/>
    </row>
    <row r="989" spans="1:17" x14ac:dyDescent="0.2">
      <c r="A989" s="1"/>
      <c r="Q989" s="26"/>
    </row>
    <row r="990" spans="1:17" x14ac:dyDescent="0.2">
      <c r="A990" s="1"/>
      <c r="Q990" s="26"/>
    </row>
    <row r="991" spans="1:17" x14ac:dyDescent="0.2">
      <c r="A991" s="1"/>
      <c r="Q991" s="26"/>
    </row>
    <row r="992" spans="1:17" x14ac:dyDescent="0.2">
      <c r="A992" s="1"/>
      <c r="Q992" s="26"/>
    </row>
    <row r="993" spans="1:17" x14ac:dyDescent="0.2">
      <c r="A993" s="1"/>
      <c r="Q993" s="26"/>
    </row>
    <row r="994" spans="1:17" x14ac:dyDescent="0.2">
      <c r="A994" s="1"/>
      <c r="Q994" s="26"/>
    </row>
    <row r="995" spans="1:17" x14ac:dyDescent="0.2">
      <c r="A995" s="1"/>
      <c r="Q995" s="26"/>
    </row>
    <row r="996" spans="1:17" x14ac:dyDescent="0.2">
      <c r="A996" s="1"/>
      <c r="Q996" s="26"/>
    </row>
    <row r="997" spans="1:17" x14ac:dyDescent="0.2">
      <c r="A997" s="1"/>
      <c r="Q997" s="26"/>
    </row>
    <row r="998" spans="1:17" x14ac:dyDescent="0.2">
      <c r="A998" s="1"/>
      <c r="Q998" s="26"/>
    </row>
    <row r="999" spans="1:17" x14ac:dyDescent="0.2">
      <c r="A999" s="1"/>
      <c r="Q999" s="26"/>
    </row>
    <row r="1000" spans="1:17" x14ac:dyDescent="0.2">
      <c r="A1000" s="1"/>
      <c r="Q1000" s="26"/>
    </row>
    <row r="1001" spans="1:17" x14ac:dyDescent="0.2">
      <c r="A1001" s="1"/>
      <c r="Q1001" s="26"/>
    </row>
    <row r="1002" spans="1:17" x14ac:dyDescent="0.2">
      <c r="A1002" s="1"/>
      <c r="Q1002" s="26"/>
    </row>
    <row r="1003" spans="1:17" x14ac:dyDescent="0.2">
      <c r="A1003" s="1"/>
      <c r="Q1003" s="26"/>
    </row>
    <row r="1004" spans="1:17" x14ac:dyDescent="0.2">
      <c r="A1004" s="1"/>
      <c r="Q1004" s="26"/>
    </row>
    <row r="1005" spans="1:17" x14ac:dyDescent="0.2">
      <c r="A1005" s="1"/>
      <c r="Q1005" s="26"/>
    </row>
    <row r="1006" spans="1:17" x14ac:dyDescent="0.2">
      <c r="A1006" s="1"/>
      <c r="Q1006" s="26"/>
    </row>
    <row r="1007" spans="1:17" x14ac:dyDescent="0.2">
      <c r="A1007" s="1"/>
      <c r="Q1007" s="26"/>
    </row>
    <row r="1008" spans="1:17" x14ac:dyDescent="0.2">
      <c r="A1008" s="1"/>
      <c r="Q1008" s="26"/>
    </row>
    <row r="1009" spans="1:17" x14ac:dyDescent="0.2">
      <c r="A1009" s="1"/>
      <c r="Q1009" s="26"/>
    </row>
    <row r="1010" spans="1:17" x14ac:dyDescent="0.2">
      <c r="A1010" s="1"/>
      <c r="Q1010" s="26"/>
    </row>
    <row r="1011" spans="1:17" x14ac:dyDescent="0.2">
      <c r="A1011" s="1"/>
      <c r="Q1011" s="26"/>
    </row>
    <row r="1012" spans="1:17" x14ac:dyDescent="0.2">
      <c r="A1012" s="1"/>
      <c r="Q1012" s="26"/>
    </row>
    <row r="1013" spans="1:17" x14ac:dyDescent="0.2">
      <c r="A1013" s="1"/>
      <c r="Q1013" s="26"/>
    </row>
    <row r="1014" spans="1:17" x14ac:dyDescent="0.2">
      <c r="A1014" s="1"/>
      <c r="Q1014" s="26"/>
    </row>
    <row r="1015" spans="1:17" x14ac:dyDescent="0.2">
      <c r="A1015" s="1"/>
      <c r="Q1015" s="26"/>
    </row>
    <row r="1016" spans="1:17" x14ac:dyDescent="0.2">
      <c r="A1016" s="1"/>
      <c r="Q1016" s="26"/>
    </row>
    <row r="1017" spans="1:17" x14ac:dyDescent="0.2">
      <c r="A1017" s="1"/>
      <c r="Q1017" s="26"/>
    </row>
    <row r="1018" spans="1:17" x14ac:dyDescent="0.2">
      <c r="A1018" s="1"/>
      <c r="Q1018" s="26"/>
    </row>
    <row r="1019" spans="1:17" x14ac:dyDescent="0.2">
      <c r="A1019" s="1"/>
      <c r="Q1019" s="26"/>
    </row>
    <row r="1020" spans="1:17" x14ac:dyDescent="0.2">
      <c r="A1020" s="1"/>
      <c r="Q1020" s="26"/>
    </row>
    <row r="1021" spans="1:17" x14ac:dyDescent="0.2">
      <c r="A1021" s="1"/>
      <c r="Q1021" s="26"/>
    </row>
    <row r="1022" spans="1:17" x14ac:dyDescent="0.2">
      <c r="A1022" s="1"/>
      <c r="Q1022" s="26"/>
    </row>
    <row r="1023" spans="1:17" x14ac:dyDescent="0.2">
      <c r="A1023" s="1"/>
      <c r="Q1023" s="26"/>
    </row>
    <row r="1024" spans="1:17" x14ac:dyDescent="0.2">
      <c r="A1024" s="1"/>
      <c r="Q1024" s="26"/>
    </row>
    <row r="1025" spans="1:17" x14ac:dyDescent="0.2">
      <c r="A1025" s="1"/>
      <c r="Q1025" s="26"/>
    </row>
    <row r="1026" spans="1:17" x14ac:dyDescent="0.2">
      <c r="A1026" s="1"/>
      <c r="Q1026" s="26"/>
    </row>
    <row r="1027" spans="1:17" x14ac:dyDescent="0.2">
      <c r="A1027" s="1"/>
      <c r="Q1027" s="26"/>
    </row>
    <row r="1028" spans="1:17" x14ac:dyDescent="0.2">
      <c r="A1028" s="1"/>
      <c r="Q1028" s="26"/>
    </row>
    <row r="1029" spans="1:17" x14ac:dyDescent="0.2">
      <c r="A1029" s="1"/>
      <c r="Q1029" s="26"/>
    </row>
    <row r="1030" spans="1:17" x14ac:dyDescent="0.2">
      <c r="A1030" s="1"/>
      <c r="Q1030" s="26"/>
    </row>
    <row r="1031" spans="1:17" x14ac:dyDescent="0.2">
      <c r="A1031" s="1"/>
      <c r="Q1031" s="26"/>
    </row>
    <row r="1032" spans="1:17" x14ac:dyDescent="0.2">
      <c r="A1032" s="1"/>
      <c r="Q1032" s="26"/>
    </row>
    <row r="1033" spans="1:17" x14ac:dyDescent="0.2">
      <c r="A1033" s="1"/>
      <c r="Q1033" s="26"/>
    </row>
    <row r="1034" spans="1:17" x14ac:dyDescent="0.2">
      <c r="A1034" s="1"/>
      <c r="Q1034" s="26"/>
    </row>
    <row r="1035" spans="1:17" x14ac:dyDescent="0.2">
      <c r="A1035" s="1"/>
      <c r="Q1035" s="26"/>
    </row>
    <row r="1036" spans="1:17" x14ac:dyDescent="0.2">
      <c r="A1036" s="1"/>
      <c r="Q1036" s="26"/>
    </row>
    <row r="1037" spans="1:17" x14ac:dyDescent="0.2">
      <c r="A1037" s="1"/>
      <c r="Q1037" s="26"/>
    </row>
    <row r="1038" spans="1:17" x14ac:dyDescent="0.2">
      <c r="A1038" s="1"/>
      <c r="Q1038" s="26"/>
    </row>
    <row r="1039" spans="1:17" x14ac:dyDescent="0.2">
      <c r="A1039" s="1"/>
      <c r="Q1039" s="26"/>
    </row>
    <row r="1040" spans="1:17" x14ac:dyDescent="0.2">
      <c r="A1040" s="1"/>
      <c r="Q1040" s="26"/>
    </row>
    <row r="1041" spans="1:17" x14ac:dyDescent="0.2">
      <c r="A1041" s="1"/>
      <c r="Q1041" s="26"/>
    </row>
    <row r="1042" spans="1:17" x14ac:dyDescent="0.2">
      <c r="A1042" s="1"/>
      <c r="Q1042" s="26"/>
    </row>
    <row r="1043" spans="1:17" x14ac:dyDescent="0.2">
      <c r="A1043" s="1"/>
      <c r="Q1043" s="26"/>
    </row>
    <row r="1044" spans="1:17" x14ac:dyDescent="0.2">
      <c r="A1044" s="1"/>
      <c r="Q1044" s="26"/>
    </row>
    <row r="1045" spans="1:17" x14ac:dyDescent="0.2">
      <c r="A1045" s="1"/>
      <c r="Q1045" s="26"/>
    </row>
    <row r="1046" spans="1:17" x14ac:dyDescent="0.2">
      <c r="A1046" s="1"/>
      <c r="Q1046" s="26"/>
    </row>
    <row r="1047" spans="1:17" x14ac:dyDescent="0.2">
      <c r="A1047" s="1"/>
      <c r="Q1047" s="26"/>
    </row>
    <row r="1048" spans="1:17" x14ac:dyDescent="0.2">
      <c r="A1048" s="1"/>
      <c r="Q1048" s="26"/>
    </row>
    <row r="1049" spans="1:17" x14ac:dyDescent="0.2">
      <c r="A1049" s="1"/>
      <c r="Q1049" s="26"/>
    </row>
    <row r="1050" spans="1:17" x14ac:dyDescent="0.2">
      <c r="A1050" s="1"/>
      <c r="Q1050" s="26"/>
    </row>
    <row r="1051" spans="1:17" x14ac:dyDescent="0.2">
      <c r="A1051" s="1"/>
      <c r="Q1051" s="26"/>
    </row>
    <row r="1052" spans="1:17" x14ac:dyDescent="0.2">
      <c r="A1052" s="1"/>
      <c r="Q1052" s="26"/>
    </row>
    <row r="1053" spans="1:17" x14ac:dyDescent="0.2">
      <c r="A1053" s="1"/>
      <c r="Q1053" s="26"/>
    </row>
    <row r="1054" spans="1:17" x14ac:dyDescent="0.2">
      <c r="A1054" s="1"/>
      <c r="Q1054" s="26"/>
    </row>
    <row r="1055" spans="1:17" x14ac:dyDescent="0.2">
      <c r="A1055" s="1"/>
      <c r="Q1055" s="26"/>
    </row>
    <row r="1056" spans="1:17" x14ac:dyDescent="0.2">
      <c r="A1056" s="1"/>
      <c r="Q1056" s="26"/>
    </row>
    <row r="1057" spans="1:17" x14ac:dyDescent="0.2">
      <c r="A1057" s="1"/>
      <c r="Q1057" s="26"/>
    </row>
    <row r="1058" spans="1:17" x14ac:dyDescent="0.2">
      <c r="A1058" s="1"/>
      <c r="Q1058" s="26"/>
    </row>
    <row r="1059" spans="1:17" x14ac:dyDescent="0.2">
      <c r="A1059" s="1"/>
      <c r="Q1059" s="26"/>
    </row>
    <row r="1060" spans="1:17" x14ac:dyDescent="0.2">
      <c r="A1060" s="1"/>
      <c r="Q1060" s="26"/>
    </row>
    <row r="1061" spans="1:17" x14ac:dyDescent="0.2">
      <c r="A1061" s="1"/>
      <c r="Q1061" s="26"/>
    </row>
    <row r="1062" spans="1:17" x14ac:dyDescent="0.2">
      <c r="A1062" s="1"/>
      <c r="Q1062" s="26"/>
    </row>
    <row r="1063" spans="1:17" x14ac:dyDescent="0.2">
      <c r="A1063" s="1"/>
      <c r="Q1063" s="26"/>
    </row>
    <row r="1064" spans="1:17" x14ac:dyDescent="0.2">
      <c r="A1064" s="1"/>
      <c r="Q1064" s="26"/>
    </row>
    <row r="1065" spans="1:17" x14ac:dyDescent="0.2">
      <c r="A1065" s="1"/>
      <c r="Q1065" s="26"/>
    </row>
    <row r="1066" spans="1:17" x14ac:dyDescent="0.2">
      <c r="A1066" s="1"/>
      <c r="Q1066" s="26"/>
    </row>
    <row r="1067" spans="1:17" x14ac:dyDescent="0.2">
      <c r="A1067" s="1"/>
      <c r="Q1067" s="26"/>
    </row>
    <row r="1068" spans="1:17" x14ac:dyDescent="0.2">
      <c r="A1068" s="1"/>
      <c r="Q1068" s="26"/>
    </row>
    <row r="1069" spans="1:17" x14ac:dyDescent="0.2">
      <c r="A1069" s="1"/>
      <c r="Q1069" s="26"/>
    </row>
    <row r="1070" spans="1:17" x14ac:dyDescent="0.2">
      <c r="A1070" s="1"/>
      <c r="Q1070" s="26"/>
    </row>
    <row r="1071" spans="1:17" x14ac:dyDescent="0.2">
      <c r="A1071" s="1"/>
      <c r="Q1071" s="26"/>
    </row>
    <row r="1072" spans="1:17" x14ac:dyDescent="0.2">
      <c r="A1072" s="1"/>
      <c r="Q1072" s="26"/>
    </row>
    <row r="1073" spans="1:17" x14ac:dyDescent="0.2">
      <c r="A1073" s="1"/>
      <c r="Q1073" s="26"/>
    </row>
    <row r="1074" spans="1:17" x14ac:dyDescent="0.2">
      <c r="A1074" s="1"/>
      <c r="Q1074" s="26"/>
    </row>
    <row r="1075" spans="1:17" x14ac:dyDescent="0.2">
      <c r="A1075" s="1"/>
      <c r="Q1075" s="26"/>
    </row>
    <row r="1076" spans="1:17" x14ac:dyDescent="0.2">
      <c r="A1076" s="1"/>
      <c r="Q1076" s="26"/>
    </row>
    <row r="1077" spans="1:17" x14ac:dyDescent="0.2">
      <c r="A1077" s="1"/>
      <c r="Q1077" s="26"/>
    </row>
    <row r="1078" spans="1:17" x14ac:dyDescent="0.2">
      <c r="A1078" s="1"/>
      <c r="Q1078" s="26"/>
    </row>
    <row r="1079" spans="1:17" x14ac:dyDescent="0.2">
      <c r="A1079" s="1"/>
      <c r="Q1079" s="26"/>
    </row>
    <row r="1080" spans="1:17" x14ac:dyDescent="0.2">
      <c r="A1080" s="1"/>
      <c r="Q1080" s="26"/>
    </row>
    <row r="1081" spans="1:17" x14ac:dyDescent="0.2">
      <c r="A1081" s="1"/>
      <c r="Q1081" s="26"/>
    </row>
    <row r="1082" spans="1:17" x14ac:dyDescent="0.2">
      <c r="A1082" s="1"/>
      <c r="Q1082" s="26"/>
    </row>
    <row r="1083" spans="1:17" x14ac:dyDescent="0.2">
      <c r="A1083" s="1"/>
      <c r="Q1083" s="26"/>
    </row>
    <row r="1084" spans="1:17" x14ac:dyDescent="0.2">
      <c r="A1084" s="1"/>
      <c r="Q1084" s="26"/>
    </row>
    <row r="1085" spans="1:17" x14ac:dyDescent="0.2">
      <c r="A1085" s="1"/>
      <c r="Q1085" s="26"/>
    </row>
    <row r="1086" spans="1:17" x14ac:dyDescent="0.2">
      <c r="A1086" s="1"/>
      <c r="Q1086" s="26"/>
    </row>
    <row r="1087" spans="1:17" x14ac:dyDescent="0.2">
      <c r="A1087" s="1"/>
      <c r="Q1087" s="26"/>
    </row>
    <row r="1088" spans="1:17" x14ac:dyDescent="0.2">
      <c r="A1088" s="1"/>
      <c r="Q1088" s="26"/>
    </row>
    <row r="1089" spans="1:17" x14ac:dyDescent="0.2">
      <c r="A1089" s="1"/>
      <c r="Q1089" s="26"/>
    </row>
    <row r="1090" spans="1:17" x14ac:dyDescent="0.2">
      <c r="A1090" s="1"/>
      <c r="Q1090" s="26"/>
    </row>
    <row r="1091" spans="1:17" x14ac:dyDescent="0.2">
      <c r="A1091" s="1"/>
      <c r="Q1091" s="26"/>
    </row>
    <row r="1092" spans="1:17" x14ac:dyDescent="0.2">
      <c r="A1092" s="1"/>
      <c r="Q1092" s="26"/>
    </row>
    <row r="1093" spans="1:17" x14ac:dyDescent="0.2">
      <c r="A1093" s="1"/>
      <c r="Q1093" s="26"/>
    </row>
    <row r="1094" spans="1:17" x14ac:dyDescent="0.2">
      <c r="A1094" s="1"/>
      <c r="Q1094" s="26"/>
    </row>
    <row r="1095" spans="1:17" x14ac:dyDescent="0.2">
      <c r="A1095" s="1"/>
      <c r="Q1095" s="26"/>
    </row>
    <row r="1096" spans="1:17" x14ac:dyDescent="0.2">
      <c r="A1096" s="1"/>
      <c r="Q1096" s="26"/>
    </row>
    <row r="1097" spans="1:17" x14ac:dyDescent="0.2">
      <c r="A1097" s="1"/>
      <c r="Q1097" s="26"/>
    </row>
    <row r="1098" spans="1:17" x14ac:dyDescent="0.2">
      <c r="A1098" s="1"/>
      <c r="Q1098" s="26"/>
    </row>
    <row r="1099" spans="1:17" x14ac:dyDescent="0.2">
      <c r="A1099" s="1"/>
      <c r="Q1099" s="26"/>
    </row>
    <row r="1100" spans="1:17" x14ac:dyDescent="0.2">
      <c r="A1100" s="1"/>
      <c r="Q1100" s="26"/>
    </row>
    <row r="1101" spans="1:17" x14ac:dyDescent="0.2">
      <c r="A1101" s="1"/>
      <c r="Q1101" s="26"/>
    </row>
    <row r="1102" spans="1:17" x14ac:dyDescent="0.2">
      <c r="A1102" s="1"/>
      <c r="Q1102" s="26"/>
    </row>
    <row r="1103" spans="1:17" x14ac:dyDescent="0.2">
      <c r="A1103" s="1"/>
      <c r="Q1103" s="26"/>
    </row>
    <row r="1104" spans="1:17" x14ac:dyDescent="0.2">
      <c r="A1104" s="1"/>
      <c r="Q1104" s="26"/>
    </row>
    <row r="1105" spans="1:17" x14ac:dyDescent="0.2">
      <c r="A1105" s="1"/>
      <c r="Q1105" s="26"/>
    </row>
    <row r="1106" spans="1:17" x14ac:dyDescent="0.2">
      <c r="A1106" s="1"/>
      <c r="Q1106" s="26"/>
    </row>
    <row r="1107" spans="1:17" x14ac:dyDescent="0.2">
      <c r="A1107" s="1"/>
      <c r="Q1107" s="26"/>
    </row>
    <row r="1108" spans="1:17" x14ac:dyDescent="0.2">
      <c r="A1108" s="1"/>
      <c r="Q1108" s="26"/>
    </row>
    <row r="1109" spans="1:17" x14ac:dyDescent="0.2">
      <c r="A1109" s="1"/>
      <c r="Q1109" s="26"/>
    </row>
    <row r="1110" spans="1:17" x14ac:dyDescent="0.2">
      <c r="A1110" s="1"/>
      <c r="Q1110" s="26"/>
    </row>
    <row r="1111" spans="1:17" x14ac:dyDescent="0.2">
      <c r="A1111" s="1"/>
      <c r="Q1111" s="26"/>
    </row>
    <row r="1112" spans="1:17" x14ac:dyDescent="0.2">
      <c r="A1112" s="1"/>
      <c r="Q1112" s="26"/>
    </row>
    <row r="1113" spans="1:17" x14ac:dyDescent="0.2">
      <c r="A1113" s="1"/>
      <c r="Q1113" s="26"/>
    </row>
    <row r="1114" spans="1:17" x14ac:dyDescent="0.2">
      <c r="A1114" s="1"/>
      <c r="Q1114" s="26"/>
    </row>
    <row r="1115" spans="1:17" x14ac:dyDescent="0.2">
      <c r="A1115" s="1"/>
      <c r="Q1115" s="26"/>
    </row>
    <row r="1116" spans="1:17" x14ac:dyDescent="0.2">
      <c r="A1116" s="1"/>
      <c r="Q1116" s="26"/>
    </row>
    <row r="1117" spans="1:17" x14ac:dyDescent="0.2">
      <c r="A1117" s="1"/>
      <c r="Q1117" s="26"/>
    </row>
    <row r="1118" spans="1:17" x14ac:dyDescent="0.2">
      <c r="A1118" s="1"/>
      <c r="Q1118" s="26"/>
    </row>
    <row r="1119" spans="1:17" x14ac:dyDescent="0.2">
      <c r="A1119" s="1"/>
      <c r="Q1119" s="26"/>
    </row>
    <row r="1120" spans="1:17" x14ac:dyDescent="0.2">
      <c r="A1120" s="1"/>
      <c r="Q1120" s="26"/>
    </row>
    <row r="1121" spans="1:17" x14ac:dyDescent="0.2">
      <c r="A1121" s="1"/>
      <c r="Q1121" s="26"/>
    </row>
    <row r="1122" spans="1:17" x14ac:dyDescent="0.2">
      <c r="A1122" s="1"/>
      <c r="Q1122" s="26"/>
    </row>
    <row r="1123" spans="1:17" x14ac:dyDescent="0.2">
      <c r="A1123" s="1"/>
      <c r="Q1123" s="26"/>
    </row>
    <row r="1124" spans="1:17" x14ac:dyDescent="0.2">
      <c r="A1124" s="1"/>
      <c r="Q1124" s="26"/>
    </row>
    <row r="1125" spans="1:17" x14ac:dyDescent="0.2">
      <c r="A1125" s="1"/>
      <c r="Q1125" s="26"/>
    </row>
    <row r="1126" spans="1:17" x14ac:dyDescent="0.2">
      <c r="A1126" s="1"/>
      <c r="Q1126" s="26"/>
    </row>
    <row r="1127" spans="1:17" x14ac:dyDescent="0.2">
      <c r="A1127" s="1"/>
      <c r="Q1127" s="26"/>
    </row>
    <row r="1128" spans="1:17" x14ac:dyDescent="0.2">
      <c r="A1128" s="1"/>
      <c r="Q1128" s="26"/>
    </row>
    <row r="1129" spans="1:17" x14ac:dyDescent="0.2">
      <c r="A1129" s="1"/>
      <c r="Q1129" s="26"/>
    </row>
    <row r="1130" spans="1:17" x14ac:dyDescent="0.2">
      <c r="A1130" s="1"/>
      <c r="Q1130" s="26"/>
    </row>
    <row r="1131" spans="1:17" x14ac:dyDescent="0.2">
      <c r="A1131" s="1"/>
      <c r="Q1131" s="26"/>
    </row>
    <row r="1132" spans="1:17" x14ac:dyDescent="0.2">
      <c r="A1132" s="1"/>
      <c r="Q1132" s="26"/>
    </row>
    <row r="1133" spans="1:17" x14ac:dyDescent="0.2">
      <c r="A1133" s="1"/>
      <c r="Q1133" s="26"/>
    </row>
    <row r="1134" spans="1:17" x14ac:dyDescent="0.2">
      <c r="A1134" s="1"/>
      <c r="Q1134" s="26"/>
    </row>
    <row r="1135" spans="1:17" x14ac:dyDescent="0.2">
      <c r="A1135" s="1"/>
      <c r="Q1135" s="26"/>
    </row>
    <row r="1136" spans="1:17" x14ac:dyDescent="0.2">
      <c r="A1136" s="1"/>
      <c r="Q1136" s="26"/>
    </row>
    <row r="1137" spans="1:17" x14ac:dyDescent="0.2">
      <c r="A1137" s="1"/>
      <c r="Q1137" s="26"/>
    </row>
    <row r="1138" spans="1:17" x14ac:dyDescent="0.2">
      <c r="A1138" s="1"/>
      <c r="Q1138" s="26"/>
    </row>
    <row r="1139" spans="1:17" x14ac:dyDescent="0.2">
      <c r="A1139" s="1"/>
      <c r="Q1139" s="26"/>
    </row>
    <row r="1140" spans="1:17" x14ac:dyDescent="0.2">
      <c r="A1140" s="1"/>
      <c r="Q1140" s="26"/>
    </row>
    <row r="1141" spans="1:17" x14ac:dyDescent="0.2">
      <c r="A1141" s="1"/>
      <c r="Q1141" s="26"/>
    </row>
    <row r="1142" spans="1:17" x14ac:dyDescent="0.2">
      <c r="A1142" s="1"/>
      <c r="Q1142" s="26"/>
    </row>
    <row r="1143" spans="1:17" x14ac:dyDescent="0.2">
      <c r="A1143" s="1"/>
      <c r="Q1143" s="26"/>
    </row>
    <row r="1144" spans="1:17" x14ac:dyDescent="0.2">
      <c r="A1144" s="1"/>
      <c r="Q1144" s="26"/>
    </row>
    <row r="1145" spans="1:17" x14ac:dyDescent="0.2">
      <c r="A1145" s="1"/>
      <c r="Q1145" s="26"/>
    </row>
    <row r="1146" spans="1:17" x14ac:dyDescent="0.2">
      <c r="A1146" s="1"/>
      <c r="Q1146" s="26"/>
    </row>
    <row r="1147" spans="1:17" x14ac:dyDescent="0.2">
      <c r="A1147" s="1"/>
      <c r="Q1147" s="26"/>
    </row>
    <row r="1148" spans="1:17" x14ac:dyDescent="0.2">
      <c r="A1148" s="1"/>
      <c r="Q1148" s="26"/>
    </row>
    <row r="1149" spans="1:17" x14ac:dyDescent="0.2">
      <c r="A1149" s="1"/>
      <c r="Q1149" s="26"/>
    </row>
    <row r="1150" spans="1:17" x14ac:dyDescent="0.2">
      <c r="A1150" s="1"/>
      <c r="Q1150" s="26"/>
    </row>
    <row r="1151" spans="1:17" x14ac:dyDescent="0.2">
      <c r="A1151" s="1"/>
      <c r="Q1151" s="26"/>
    </row>
    <row r="1152" spans="1:17" x14ac:dyDescent="0.2">
      <c r="A1152" s="1"/>
      <c r="Q1152" s="26"/>
    </row>
    <row r="1153" spans="1:17" x14ac:dyDescent="0.2">
      <c r="A1153" s="1"/>
      <c r="Q1153" s="26"/>
    </row>
    <row r="1154" spans="1:17" x14ac:dyDescent="0.2">
      <c r="A1154" s="1"/>
      <c r="Q1154" s="26"/>
    </row>
    <row r="1155" spans="1:17" x14ac:dyDescent="0.2">
      <c r="A1155" s="1"/>
      <c r="Q1155" s="26"/>
    </row>
    <row r="1156" spans="1:17" x14ac:dyDescent="0.2">
      <c r="A1156" s="1"/>
      <c r="Q1156" s="26"/>
    </row>
    <row r="1157" spans="1:17" x14ac:dyDescent="0.2">
      <c r="A1157" s="1"/>
      <c r="Q1157" s="26"/>
    </row>
    <row r="1158" spans="1:17" x14ac:dyDescent="0.2">
      <c r="A1158" s="1"/>
      <c r="Q1158" s="26"/>
    </row>
    <row r="1159" spans="1:17" x14ac:dyDescent="0.2">
      <c r="A1159" s="1"/>
      <c r="Q1159" s="26"/>
    </row>
    <row r="1160" spans="1:17" x14ac:dyDescent="0.2">
      <c r="A1160" s="1"/>
      <c r="Q1160" s="26"/>
    </row>
    <row r="1161" spans="1:17" x14ac:dyDescent="0.2">
      <c r="A1161" s="1"/>
      <c r="Q1161" s="26"/>
    </row>
    <row r="1162" spans="1:17" x14ac:dyDescent="0.2">
      <c r="A1162" s="1"/>
      <c r="Q1162" s="26"/>
    </row>
    <row r="1163" spans="1:17" x14ac:dyDescent="0.2">
      <c r="A1163" s="1"/>
      <c r="Q1163" s="26"/>
    </row>
    <row r="1164" spans="1:17" x14ac:dyDescent="0.2">
      <c r="A1164" s="1"/>
      <c r="Q1164" s="26"/>
    </row>
    <row r="1165" spans="1:17" x14ac:dyDescent="0.2">
      <c r="A1165" s="1"/>
      <c r="Q1165" s="26"/>
    </row>
    <row r="1166" spans="1:17" x14ac:dyDescent="0.2">
      <c r="A1166" s="1"/>
      <c r="Q1166" s="26"/>
    </row>
    <row r="1167" spans="1:17" x14ac:dyDescent="0.2">
      <c r="A1167" s="1"/>
      <c r="Q1167" s="26"/>
    </row>
    <row r="1168" spans="1:17" x14ac:dyDescent="0.2">
      <c r="A1168" s="1"/>
      <c r="Q1168" s="26"/>
    </row>
    <row r="1169" spans="1:17" x14ac:dyDescent="0.2">
      <c r="A1169" s="1"/>
      <c r="Q1169" s="26"/>
    </row>
    <row r="1170" spans="1:17" x14ac:dyDescent="0.2">
      <c r="A1170" s="1"/>
      <c r="Q1170" s="26"/>
    </row>
    <row r="1171" spans="1:17" x14ac:dyDescent="0.2">
      <c r="A1171" s="1"/>
      <c r="Q1171" s="26"/>
    </row>
    <row r="1172" spans="1:17" x14ac:dyDescent="0.2">
      <c r="A1172" s="1"/>
      <c r="Q1172" s="26"/>
    </row>
    <row r="1173" spans="1:17" x14ac:dyDescent="0.2">
      <c r="A1173" s="1"/>
      <c r="Q1173" s="26"/>
    </row>
    <row r="1174" spans="1:17" x14ac:dyDescent="0.2">
      <c r="A1174" s="1"/>
      <c r="Q1174" s="26"/>
    </row>
    <row r="1175" spans="1:17" x14ac:dyDescent="0.2">
      <c r="A1175" s="1"/>
      <c r="Q1175" s="26"/>
    </row>
    <row r="1176" spans="1:17" x14ac:dyDescent="0.2">
      <c r="A1176" s="1"/>
      <c r="Q1176" s="26"/>
    </row>
    <row r="1177" spans="1:17" x14ac:dyDescent="0.2">
      <c r="A1177" s="1"/>
      <c r="Q1177" s="26"/>
    </row>
    <row r="1178" spans="1:17" x14ac:dyDescent="0.2">
      <c r="A1178" s="1"/>
      <c r="Q1178" s="26"/>
    </row>
    <row r="1179" spans="1:17" x14ac:dyDescent="0.2">
      <c r="A1179" s="1"/>
      <c r="Q1179" s="26"/>
    </row>
    <row r="1180" spans="1:17" x14ac:dyDescent="0.2">
      <c r="A1180" s="1"/>
      <c r="Q1180" s="26"/>
    </row>
    <row r="1181" spans="1:17" x14ac:dyDescent="0.2">
      <c r="A1181" s="1"/>
      <c r="Q1181" s="26"/>
    </row>
    <row r="1182" spans="1:17" x14ac:dyDescent="0.2">
      <c r="A1182" s="1"/>
      <c r="Q1182" s="26"/>
    </row>
    <row r="1183" spans="1:17" x14ac:dyDescent="0.2">
      <c r="A1183" s="1"/>
      <c r="Q1183" s="26"/>
    </row>
    <row r="1184" spans="1:17" x14ac:dyDescent="0.2">
      <c r="A1184" s="1"/>
      <c r="Q1184" s="26"/>
    </row>
    <row r="1185" spans="1:17" x14ac:dyDescent="0.2">
      <c r="A1185" s="1"/>
      <c r="Q1185" s="26"/>
    </row>
    <row r="1186" spans="1:17" x14ac:dyDescent="0.2">
      <c r="A1186" s="1"/>
      <c r="Q1186" s="26"/>
    </row>
    <row r="1187" spans="1:17" x14ac:dyDescent="0.2">
      <c r="A1187" s="1"/>
      <c r="Q1187" s="26"/>
    </row>
    <row r="1188" spans="1:17" x14ac:dyDescent="0.2">
      <c r="A1188" s="1"/>
      <c r="Q1188" s="26"/>
    </row>
    <row r="1189" spans="1:17" x14ac:dyDescent="0.2">
      <c r="A1189" s="1"/>
      <c r="Q1189" s="26"/>
    </row>
    <row r="1190" spans="1:17" x14ac:dyDescent="0.2">
      <c r="A1190" s="1"/>
      <c r="Q1190" s="26"/>
    </row>
    <row r="1191" spans="1:17" x14ac:dyDescent="0.2">
      <c r="A1191" s="1"/>
      <c r="Q1191" s="26"/>
    </row>
    <row r="1192" spans="1:17" x14ac:dyDescent="0.2">
      <c r="A1192" s="1"/>
      <c r="Q1192" s="26"/>
    </row>
    <row r="1193" spans="1:17" x14ac:dyDescent="0.2">
      <c r="A1193" s="1"/>
      <c r="Q1193" s="26"/>
    </row>
    <row r="1194" spans="1:17" x14ac:dyDescent="0.2">
      <c r="A1194" s="1"/>
      <c r="Q1194" s="26"/>
    </row>
    <row r="1195" spans="1:17" x14ac:dyDescent="0.2">
      <c r="A1195" s="1"/>
      <c r="Q1195" s="26"/>
    </row>
    <row r="1196" spans="1:17" x14ac:dyDescent="0.2">
      <c r="A1196" s="1"/>
      <c r="Q1196" s="26"/>
    </row>
    <row r="1197" spans="1:17" x14ac:dyDescent="0.2">
      <c r="A1197" s="1"/>
      <c r="Q1197" s="26"/>
    </row>
    <row r="1198" spans="1:17" x14ac:dyDescent="0.2">
      <c r="A1198" s="1"/>
      <c r="Q1198" s="26"/>
    </row>
    <row r="1199" spans="1:17" x14ac:dyDescent="0.2">
      <c r="A1199" s="1"/>
      <c r="Q1199" s="26"/>
    </row>
    <row r="1200" spans="1:17" x14ac:dyDescent="0.2">
      <c r="A1200" s="1"/>
      <c r="Q1200" s="26"/>
    </row>
    <row r="1201" spans="1:17" x14ac:dyDescent="0.2">
      <c r="A1201" s="1"/>
      <c r="Q1201" s="26"/>
    </row>
    <row r="1202" spans="1:17" x14ac:dyDescent="0.2">
      <c r="A1202" s="1"/>
      <c r="Q1202" s="26"/>
    </row>
    <row r="1203" spans="1:17" x14ac:dyDescent="0.2">
      <c r="A1203" s="1"/>
      <c r="Q1203" s="26"/>
    </row>
    <row r="1204" spans="1:17" x14ac:dyDescent="0.2">
      <c r="A1204" s="1"/>
      <c r="Q1204" s="26"/>
    </row>
    <row r="1205" spans="1:17" x14ac:dyDescent="0.2">
      <c r="A1205" s="1"/>
      <c r="Q1205" s="26"/>
    </row>
    <row r="1206" spans="1:17" x14ac:dyDescent="0.2">
      <c r="A1206" s="1"/>
      <c r="Q1206" s="26"/>
    </row>
    <row r="1207" spans="1:17" x14ac:dyDescent="0.2">
      <c r="A1207" s="1"/>
      <c r="Q1207" s="26"/>
    </row>
    <row r="1208" spans="1:17" x14ac:dyDescent="0.2">
      <c r="A1208" s="1"/>
      <c r="Q1208" s="26"/>
    </row>
    <row r="1209" spans="1:17" x14ac:dyDescent="0.2">
      <c r="A1209" s="1"/>
      <c r="Q1209" s="26"/>
    </row>
    <row r="1210" spans="1:17" x14ac:dyDescent="0.2">
      <c r="A1210" s="1"/>
      <c r="Q1210" s="26"/>
    </row>
    <row r="1211" spans="1:17" x14ac:dyDescent="0.2">
      <c r="A1211" s="1"/>
      <c r="Q1211" s="26"/>
    </row>
    <row r="1212" spans="1:17" x14ac:dyDescent="0.2">
      <c r="A1212" s="1"/>
      <c r="Q1212" s="26"/>
    </row>
    <row r="1213" spans="1:17" x14ac:dyDescent="0.2">
      <c r="A1213" s="1"/>
      <c r="Q1213" s="26"/>
    </row>
    <row r="1214" spans="1:17" x14ac:dyDescent="0.2">
      <c r="A1214" s="1"/>
      <c r="Q1214" s="26"/>
    </row>
    <row r="1215" spans="1:17" x14ac:dyDescent="0.2">
      <c r="A1215" s="1"/>
      <c r="Q1215" s="26"/>
    </row>
    <row r="1216" spans="1:17" x14ac:dyDescent="0.2">
      <c r="A1216" s="1"/>
      <c r="Q1216" s="26"/>
    </row>
    <row r="1217" spans="1:17" x14ac:dyDescent="0.2">
      <c r="A1217" s="1"/>
      <c r="Q1217" s="26"/>
    </row>
    <row r="1218" spans="1:17" x14ac:dyDescent="0.2">
      <c r="A1218" s="1"/>
      <c r="Q1218" s="26"/>
    </row>
    <row r="1219" spans="1:17" x14ac:dyDescent="0.2">
      <c r="A1219" s="1"/>
      <c r="Q1219" s="26"/>
    </row>
    <row r="1220" spans="1:17" x14ac:dyDescent="0.2">
      <c r="A1220" s="1"/>
      <c r="Q1220" s="26"/>
    </row>
    <row r="1221" spans="1:17" x14ac:dyDescent="0.2">
      <c r="A1221" s="1"/>
      <c r="Q1221" s="26"/>
    </row>
    <row r="1222" spans="1:17" x14ac:dyDescent="0.2">
      <c r="A1222" s="1"/>
      <c r="Q1222" s="26"/>
    </row>
    <row r="1223" spans="1:17" x14ac:dyDescent="0.2">
      <c r="A1223" s="1"/>
      <c r="Q1223" s="26"/>
    </row>
    <row r="1224" spans="1:17" x14ac:dyDescent="0.2">
      <c r="A1224" s="1"/>
      <c r="Q1224" s="26"/>
    </row>
    <row r="1225" spans="1:17" x14ac:dyDescent="0.2">
      <c r="A1225" s="1"/>
      <c r="Q1225" s="26"/>
    </row>
    <row r="1226" spans="1:17" x14ac:dyDescent="0.2">
      <c r="A1226" s="1"/>
      <c r="Q1226" s="26"/>
    </row>
    <row r="1227" spans="1:17" x14ac:dyDescent="0.2">
      <c r="A1227" s="1"/>
      <c r="Q1227" s="26"/>
    </row>
    <row r="1228" spans="1:17" x14ac:dyDescent="0.2">
      <c r="A1228" s="1"/>
      <c r="Q1228" s="26"/>
    </row>
    <row r="1229" spans="1:17" x14ac:dyDescent="0.2">
      <c r="A1229" s="1"/>
      <c r="Q1229" s="26"/>
    </row>
    <row r="1230" spans="1:17" x14ac:dyDescent="0.2">
      <c r="A1230" s="1"/>
      <c r="Q1230" s="26"/>
    </row>
    <row r="1231" spans="1:17" x14ac:dyDescent="0.2">
      <c r="A1231" s="1"/>
      <c r="Q1231" s="26"/>
    </row>
    <row r="1232" spans="1:17" x14ac:dyDescent="0.2">
      <c r="A1232" s="1"/>
      <c r="Q1232" s="26"/>
    </row>
    <row r="1233" spans="1:17" x14ac:dyDescent="0.2">
      <c r="A1233" s="1"/>
      <c r="Q1233" s="26"/>
    </row>
    <row r="1234" spans="1:17" x14ac:dyDescent="0.2">
      <c r="A1234" s="1"/>
      <c r="Q1234" s="26"/>
    </row>
    <row r="1235" spans="1:17" x14ac:dyDescent="0.2">
      <c r="A1235" s="1"/>
      <c r="Q1235" s="26"/>
    </row>
    <row r="1236" spans="1:17" x14ac:dyDescent="0.2">
      <c r="A1236" s="1"/>
      <c r="Q1236" s="26"/>
    </row>
    <row r="1237" spans="1:17" x14ac:dyDescent="0.2">
      <c r="A1237" s="1"/>
      <c r="Q1237" s="26"/>
    </row>
    <row r="1238" spans="1:17" x14ac:dyDescent="0.2">
      <c r="A1238" s="1"/>
      <c r="Q1238" s="26"/>
    </row>
    <row r="1239" spans="1:17" x14ac:dyDescent="0.2">
      <c r="A1239" s="1"/>
      <c r="Q1239" s="26"/>
    </row>
    <row r="1240" spans="1:17" x14ac:dyDescent="0.2">
      <c r="A1240" s="1"/>
      <c r="Q1240" s="26"/>
    </row>
    <row r="1241" spans="1:17" x14ac:dyDescent="0.2">
      <c r="A1241" s="1"/>
      <c r="Q1241" s="26"/>
    </row>
    <row r="1242" spans="1:17" x14ac:dyDescent="0.2">
      <c r="A1242" s="1"/>
      <c r="Q1242" s="26"/>
    </row>
    <row r="1243" spans="1:17" x14ac:dyDescent="0.2">
      <c r="A1243" s="1"/>
      <c r="Q1243" s="26"/>
    </row>
    <row r="1244" spans="1:17" x14ac:dyDescent="0.2">
      <c r="A1244" s="1"/>
      <c r="Q1244" s="26"/>
    </row>
    <row r="1245" spans="1:17" x14ac:dyDescent="0.2">
      <c r="A1245" s="1"/>
      <c r="Q1245" s="26"/>
    </row>
    <row r="1246" spans="1:17" x14ac:dyDescent="0.2">
      <c r="A1246" s="1"/>
      <c r="Q1246" s="26"/>
    </row>
    <row r="1247" spans="1:17" x14ac:dyDescent="0.2">
      <c r="A1247" s="1"/>
      <c r="Q1247" s="26"/>
    </row>
    <row r="1248" spans="1:17" x14ac:dyDescent="0.2">
      <c r="A1248" s="1"/>
      <c r="Q1248" s="26"/>
    </row>
    <row r="1249" spans="1:17" x14ac:dyDescent="0.2">
      <c r="A1249" s="1"/>
      <c r="Q1249" s="26"/>
    </row>
    <row r="1250" spans="1:17" x14ac:dyDescent="0.2">
      <c r="A1250" s="1"/>
      <c r="Q1250" s="26"/>
    </row>
    <row r="1251" spans="1:17" x14ac:dyDescent="0.2">
      <c r="A1251" s="1"/>
      <c r="Q1251" s="26"/>
    </row>
    <row r="1252" spans="1:17" x14ac:dyDescent="0.2">
      <c r="A1252" s="1"/>
      <c r="Q1252" s="26"/>
    </row>
    <row r="1253" spans="1:17" x14ac:dyDescent="0.2">
      <c r="A1253" s="1"/>
      <c r="Q1253" s="26"/>
    </row>
    <row r="1254" spans="1:17" x14ac:dyDescent="0.2">
      <c r="A1254" s="1"/>
      <c r="Q1254" s="26"/>
    </row>
    <row r="1255" spans="1:17" x14ac:dyDescent="0.2">
      <c r="A1255" s="1"/>
      <c r="Q1255" s="26"/>
    </row>
    <row r="1256" spans="1:17" x14ac:dyDescent="0.2">
      <c r="A1256" s="1"/>
      <c r="Q1256" s="26"/>
    </row>
    <row r="1257" spans="1:17" x14ac:dyDescent="0.2">
      <c r="A1257" s="1"/>
      <c r="Q1257" s="26"/>
    </row>
    <row r="1258" spans="1:17" x14ac:dyDescent="0.2">
      <c r="A1258" s="1"/>
      <c r="Q1258" s="26"/>
    </row>
    <row r="1259" spans="1:17" x14ac:dyDescent="0.2">
      <c r="A1259" s="1"/>
      <c r="Q1259" s="26"/>
    </row>
    <row r="1260" spans="1:17" x14ac:dyDescent="0.2">
      <c r="A1260" s="1"/>
      <c r="Q1260" s="26"/>
    </row>
    <row r="1261" spans="1:17" x14ac:dyDescent="0.2">
      <c r="A1261" s="1"/>
      <c r="Q1261" s="26"/>
    </row>
    <row r="1262" spans="1:17" x14ac:dyDescent="0.2">
      <c r="A1262" s="1"/>
      <c r="Q1262" s="26"/>
    </row>
    <row r="1263" spans="1:17" x14ac:dyDescent="0.2">
      <c r="A1263" s="1"/>
      <c r="Q1263" s="26"/>
    </row>
    <row r="1264" spans="1:17" x14ac:dyDescent="0.2">
      <c r="A1264" s="1"/>
      <c r="Q1264" s="26"/>
    </row>
    <row r="1265" spans="1:17" x14ac:dyDescent="0.2">
      <c r="A1265" s="1"/>
      <c r="Q1265" s="26"/>
    </row>
    <row r="1266" spans="1:17" x14ac:dyDescent="0.2">
      <c r="A1266" s="1"/>
      <c r="Q1266" s="26"/>
    </row>
    <row r="1267" spans="1:17" x14ac:dyDescent="0.2">
      <c r="A1267" s="1"/>
      <c r="Q1267" s="26"/>
    </row>
    <row r="1268" spans="1:17" x14ac:dyDescent="0.2">
      <c r="A1268" s="1"/>
      <c r="Q1268" s="26"/>
    </row>
    <row r="1269" spans="1:17" x14ac:dyDescent="0.2">
      <c r="A1269" s="1"/>
      <c r="Q1269" s="26"/>
    </row>
    <row r="1270" spans="1:17" x14ac:dyDescent="0.2">
      <c r="A1270" s="1"/>
      <c r="Q1270" s="26"/>
    </row>
    <row r="1271" spans="1:17" x14ac:dyDescent="0.2">
      <c r="A1271" s="1"/>
      <c r="Q1271" s="26"/>
    </row>
    <row r="1272" spans="1:17" x14ac:dyDescent="0.2">
      <c r="A1272" s="1"/>
      <c r="Q1272" s="26"/>
    </row>
    <row r="1273" spans="1:17" x14ac:dyDescent="0.2">
      <c r="A1273" s="1"/>
      <c r="Q1273" s="26"/>
    </row>
    <row r="1274" spans="1:17" x14ac:dyDescent="0.2">
      <c r="A1274" s="1"/>
      <c r="Q1274" s="26"/>
    </row>
    <row r="1275" spans="1:17" x14ac:dyDescent="0.2">
      <c r="A1275" s="1"/>
      <c r="Q1275" s="26"/>
    </row>
    <row r="1276" spans="1:17" x14ac:dyDescent="0.2">
      <c r="A1276" s="1"/>
      <c r="Q1276" s="26"/>
    </row>
    <row r="1277" spans="1:17" x14ac:dyDescent="0.2">
      <c r="A1277" s="1"/>
      <c r="Q1277" s="26"/>
    </row>
    <row r="1278" spans="1:17" x14ac:dyDescent="0.2">
      <c r="A1278" s="1"/>
      <c r="Q1278" s="26"/>
    </row>
    <row r="1279" spans="1:17" x14ac:dyDescent="0.2">
      <c r="A1279" s="1"/>
      <c r="Q1279" s="26"/>
    </row>
    <row r="1280" spans="1:17" x14ac:dyDescent="0.2">
      <c r="A1280" s="1"/>
      <c r="Q1280" s="26"/>
    </row>
    <row r="1281" spans="1:17" x14ac:dyDescent="0.2">
      <c r="A1281" s="1"/>
      <c r="Q1281" s="26"/>
    </row>
    <row r="1282" spans="1:17" x14ac:dyDescent="0.2">
      <c r="A1282" s="1"/>
      <c r="Q1282" s="26"/>
    </row>
    <row r="1283" spans="1:17" x14ac:dyDescent="0.2">
      <c r="A1283" s="1"/>
      <c r="Q1283" s="26"/>
    </row>
    <row r="1284" spans="1:17" x14ac:dyDescent="0.2">
      <c r="A1284" s="1"/>
      <c r="Q1284" s="26"/>
    </row>
    <row r="1285" spans="1:17" x14ac:dyDescent="0.2">
      <c r="A1285" s="1"/>
      <c r="Q1285" s="26"/>
    </row>
    <row r="1286" spans="1:17" x14ac:dyDescent="0.2">
      <c r="A1286" s="1"/>
      <c r="Q1286" s="26"/>
    </row>
    <row r="1287" spans="1:17" x14ac:dyDescent="0.2">
      <c r="A1287" s="1"/>
      <c r="Q1287" s="26"/>
    </row>
    <row r="1288" spans="1:17" x14ac:dyDescent="0.2">
      <c r="A1288" s="1"/>
      <c r="Q1288" s="26"/>
    </row>
    <row r="1289" spans="1:17" x14ac:dyDescent="0.2">
      <c r="A1289" s="1"/>
      <c r="Q1289" s="26"/>
    </row>
    <row r="1290" spans="1:17" x14ac:dyDescent="0.2">
      <c r="A1290" s="1"/>
      <c r="Q1290" s="26"/>
    </row>
    <row r="1291" spans="1:17" x14ac:dyDescent="0.2">
      <c r="A1291" s="1"/>
      <c r="Q1291" s="26"/>
    </row>
    <row r="1292" spans="1:17" x14ac:dyDescent="0.2">
      <c r="A1292" s="1"/>
      <c r="Q1292" s="26"/>
    </row>
    <row r="1293" spans="1:17" x14ac:dyDescent="0.2">
      <c r="A1293" s="1"/>
      <c r="Q1293" s="26"/>
    </row>
    <row r="1294" spans="1:17" x14ac:dyDescent="0.2">
      <c r="A1294" s="1"/>
      <c r="Q1294" s="26"/>
    </row>
    <row r="1295" spans="1:17" x14ac:dyDescent="0.2">
      <c r="A1295" s="1"/>
      <c r="Q1295" s="26"/>
    </row>
    <row r="1296" spans="1:17" x14ac:dyDescent="0.2">
      <c r="A1296" s="1"/>
      <c r="Q1296" s="26"/>
    </row>
    <row r="1297" spans="1:17" x14ac:dyDescent="0.2">
      <c r="A1297" s="1"/>
      <c r="Q1297" s="26"/>
    </row>
    <row r="1298" spans="1:17" x14ac:dyDescent="0.2">
      <c r="A1298" s="1"/>
      <c r="Q1298" s="26"/>
    </row>
    <row r="1299" spans="1:17" x14ac:dyDescent="0.2">
      <c r="A1299" s="1"/>
      <c r="Q1299" s="26"/>
    </row>
    <row r="1300" spans="1:17" x14ac:dyDescent="0.2">
      <c r="A1300" s="1"/>
      <c r="Q1300" s="26"/>
    </row>
    <row r="1301" spans="1:17" x14ac:dyDescent="0.2">
      <c r="A1301" s="1"/>
      <c r="Q1301" s="26"/>
    </row>
    <row r="1302" spans="1:17" x14ac:dyDescent="0.2">
      <c r="A1302" s="1"/>
      <c r="Q1302" s="26"/>
    </row>
    <row r="1303" spans="1:17" x14ac:dyDescent="0.2">
      <c r="A1303" s="1"/>
      <c r="Q1303" s="26"/>
    </row>
    <row r="1304" spans="1:17" x14ac:dyDescent="0.2">
      <c r="A1304" s="1"/>
      <c r="Q1304" s="26"/>
    </row>
    <row r="1305" spans="1:17" x14ac:dyDescent="0.2">
      <c r="A1305" s="1"/>
      <c r="Q1305" s="26"/>
    </row>
    <row r="1306" spans="1:17" x14ac:dyDescent="0.2">
      <c r="A1306" s="1"/>
      <c r="Q1306" s="26"/>
    </row>
    <row r="1307" spans="1:17" x14ac:dyDescent="0.2">
      <c r="A1307" s="1"/>
      <c r="Q1307" s="26"/>
    </row>
    <row r="1308" spans="1:17" x14ac:dyDescent="0.2">
      <c r="A1308" s="1"/>
      <c r="Q1308" s="26"/>
    </row>
    <row r="1309" spans="1:17" x14ac:dyDescent="0.2">
      <c r="A1309" s="1"/>
      <c r="Q1309" s="26"/>
    </row>
    <row r="1310" spans="1:17" x14ac:dyDescent="0.2">
      <c r="A1310" s="1"/>
      <c r="Q1310" s="26"/>
    </row>
    <row r="1311" spans="1:17" x14ac:dyDescent="0.2">
      <c r="A1311" s="1"/>
      <c r="Q1311" s="26"/>
    </row>
    <row r="1312" spans="1:17" x14ac:dyDescent="0.2">
      <c r="A1312" s="1"/>
      <c r="Q1312" s="26"/>
    </row>
    <row r="1313" spans="1:17" x14ac:dyDescent="0.2">
      <c r="A1313" s="1"/>
      <c r="Q1313" s="26"/>
    </row>
    <row r="1314" spans="1:17" x14ac:dyDescent="0.2">
      <c r="A1314" s="1"/>
      <c r="Q1314" s="26"/>
    </row>
    <row r="1315" spans="1:17" x14ac:dyDescent="0.2">
      <c r="A1315" s="1"/>
      <c r="Q1315" s="26"/>
    </row>
    <row r="1316" spans="1:17" x14ac:dyDescent="0.2">
      <c r="A1316" s="1"/>
      <c r="Q1316" s="26"/>
    </row>
    <row r="1317" spans="1:17" x14ac:dyDescent="0.2">
      <c r="A1317" s="1"/>
      <c r="Q1317" s="26"/>
    </row>
    <row r="1318" spans="1:17" x14ac:dyDescent="0.2">
      <c r="A1318" s="1"/>
      <c r="Q1318" s="26"/>
    </row>
    <row r="1319" spans="1:17" x14ac:dyDescent="0.2">
      <c r="A1319" s="1"/>
      <c r="Q1319" s="26"/>
    </row>
    <row r="1320" spans="1:17" x14ac:dyDescent="0.2">
      <c r="A1320" s="1"/>
      <c r="Q1320" s="26"/>
    </row>
    <row r="1321" spans="1:17" x14ac:dyDescent="0.2">
      <c r="A1321" s="1"/>
      <c r="Q1321" s="26"/>
    </row>
    <row r="1322" spans="1:17" x14ac:dyDescent="0.2">
      <c r="A1322" s="1"/>
      <c r="Q1322" s="26"/>
    </row>
    <row r="1323" spans="1:17" x14ac:dyDescent="0.2">
      <c r="A1323" s="1"/>
      <c r="Q1323" s="26"/>
    </row>
    <row r="1324" spans="1:17" x14ac:dyDescent="0.2">
      <c r="A1324" s="1"/>
      <c r="Q1324" s="26"/>
    </row>
    <row r="1325" spans="1:17" x14ac:dyDescent="0.2">
      <c r="A1325" s="1"/>
      <c r="Q1325" s="26"/>
    </row>
    <row r="1326" spans="1:17" x14ac:dyDescent="0.2">
      <c r="A1326" s="1"/>
      <c r="Q1326" s="26"/>
    </row>
    <row r="1327" spans="1:17" x14ac:dyDescent="0.2">
      <c r="A1327" s="1"/>
      <c r="Q1327" s="26"/>
    </row>
    <row r="1328" spans="1:17" x14ac:dyDescent="0.2">
      <c r="A1328" s="1"/>
      <c r="Q1328" s="26"/>
    </row>
    <row r="1329" spans="1:17" x14ac:dyDescent="0.2">
      <c r="A1329" s="1"/>
      <c r="Q1329" s="26"/>
    </row>
    <row r="1330" spans="1:17" x14ac:dyDescent="0.2">
      <c r="A1330" s="1"/>
      <c r="Q1330" s="26"/>
    </row>
    <row r="1331" spans="1:17" x14ac:dyDescent="0.2">
      <c r="A1331" s="1"/>
      <c r="Q1331" s="26"/>
    </row>
    <row r="1332" spans="1:17" x14ac:dyDescent="0.2">
      <c r="A1332" s="1"/>
      <c r="Q1332" s="26"/>
    </row>
    <row r="1333" spans="1:17" x14ac:dyDescent="0.2">
      <c r="A1333" s="1"/>
      <c r="Q1333" s="26"/>
    </row>
    <row r="1334" spans="1:17" x14ac:dyDescent="0.2">
      <c r="A1334" s="1"/>
      <c r="Q1334" s="26"/>
    </row>
    <row r="1335" spans="1:17" x14ac:dyDescent="0.2">
      <c r="A1335" s="1"/>
      <c r="Q1335" s="26"/>
    </row>
    <row r="1336" spans="1:17" x14ac:dyDescent="0.2">
      <c r="A1336" s="1"/>
      <c r="Q1336" s="26"/>
    </row>
    <row r="1337" spans="1:17" x14ac:dyDescent="0.2">
      <c r="A1337" s="1"/>
      <c r="Q1337" s="26"/>
    </row>
    <row r="1338" spans="1:17" x14ac:dyDescent="0.2">
      <c r="A1338" s="1"/>
      <c r="Q1338" s="26"/>
    </row>
    <row r="1339" spans="1:17" x14ac:dyDescent="0.2">
      <c r="A1339" s="1"/>
      <c r="Q1339" s="26"/>
    </row>
    <row r="1340" spans="1:17" x14ac:dyDescent="0.2">
      <c r="A1340" s="1"/>
      <c r="Q1340" s="26"/>
    </row>
    <row r="1341" spans="1:17" x14ac:dyDescent="0.2">
      <c r="A1341" s="1"/>
      <c r="Q1341" s="26"/>
    </row>
    <row r="1342" spans="1:17" x14ac:dyDescent="0.2">
      <c r="A1342" s="1"/>
      <c r="Q1342" s="26"/>
    </row>
    <row r="1343" spans="1:17" x14ac:dyDescent="0.2">
      <c r="A1343" s="1"/>
      <c r="Q1343" s="26"/>
    </row>
    <row r="1344" spans="1:17" x14ac:dyDescent="0.2">
      <c r="A1344" s="1"/>
      <c r="Q1344" s="26"/>
    </row>
    <row r="1345" spans="1:17" x14ac:dyDescent="0.2">
      <c r="A1345" s="1"/>
      <c r="Q1345" s="26"/>
    </row>
    <row r="1346" spans="1:17" x14ac:dyDescent="0.2">
      <c r="A1346" s="1"/>
      <c r="Q1346" s="26"/>
    </row>
    <row r="1347" spans="1:17" x14ac:dyDescent="0.2">
      <c r="A1347" s="1"/>
      <c r="Q1347" s="26"/>
    </row>
    <row r="1348" spans="1:17" x14ac:dyDescent="0.2">
      <c r="A1348" s="1"/>
      <c r="Q1348" s="26"/>
    </row>
    <row r="1349" spans="1:17" x14ac:dyDescent="0.2">
      <c r="A1349" s="1"/>
      <c r="Q1349" s="26"/>
    </row>
    <row r="1350" spans="1:17" x14ac:dyDescent="0.2">
      <c r="A1350" s="1"/>
      <c r="Q1350" s="26"/>
    </row>
    <row r="1351" spans="1:17" x14ac:dyDescent="0.2">
      <c r="A1351" s="1"/>
      <c r="Q1351" s="26"/>
    </row>
    <row r="1352" spans="1:17" x14ac:dyDescent="0.2">
      <c r="A1352" s="1"/>
      <c r="Q1352" s="26"/>
    </row>
    <row r="1353" spans="1:17" x14ac:dyDescent="0.2">
      <c r="A1353" s="1"/>
      <c r="Q1353" s="26"/>
    </row>
    <row r="1354" spans="1:17" x14ac:dyDescent="0.2">
      <c r="A1354" s="1"/>
      <c r="Q1354" s="26"/>
    </row>
    <row r="1355" spans="1:17" x14ac:dyDescent="0.2">
      <c r="A1355" s="1"/>
      <c r="Q1355" s="26"/>
    </row>
    <row r="1356" spans="1:17" x14ac:dyDescent="0.2">
      <c r="A1356" s="1"/>
      <c r="Q1356" s="26"/>
    </row>
    <row r="1357" spans="1:17" x14ac:dyDescent="0.2">
      <c r="A1357" s="1"/>
      <c r="Q1357" s="26"/>
    </row>
    <row r="1358" spans="1:17" x14ac:dyDescent="0.2">
      <c r="A1358" s="1"/>
      <c r="Q1358" s="26"/>
    </row>
    <row r="1359" spans="1:17" x14ac:dyDescent="0.2">
      <c r="A1359" s="1"/>
      <c r="Q1359" s="26"/>
    </row>
    <row r="1360" spans="1:17" x14ac:dyDescent="0.2">
      <c r="A1360" s="1"/>
      <c r="Q1360" s="26"/>
    </row>
    <row r="1361" spans="1:17" x14ac:dyDescent="0.2">
      <c r="A1361" s="1"/>
      <c r="Q1361" s="26"/>
    </row>
    <row r="1362" spans="1:17" x14ac:dyDescent="0.2">
      <c r="A1362" s="1"/>
      <c r="Q1362" s="26"/>
    </row>
    <row r="1363" spans="1:17" x14ac:dyDescent="0.2">
      <c r="A1363" s="1"/>
      <c r="Q1363" s="26"/>
    </row>
    <row r="1364" spans="1:17" x14ac:dyDescent="0.2">
      <c r="A1364" s="1"/>
      <c r="Q1364" s="26"/>
    </row>
    <row r="1365" spans="1:17" x14ac:dyDescent="0.2">
      <c r="A1365" s="1"/>
      <c r="Q1365" s="26"/>
    </row>
    <row r="1366" spans="1:17" x14ac:dyDescent="0.2">
      <c r="A1366" s="1"/>
      <c r="Q1366" s="26"/>
    </row>
    <row r="1367" spans="1:17" x14ac:dyDescent="0.2">
      <c r="A1367" s="1"/>
      <c r="Q1367" s="26"/>
    </row>
    <row r="1368" spans="1:17" x14ac:dyDescent="0.2">
      <c r="A1368" s="1"/>
      <c r="Q1368" s="26"/>
    </row>
    <row r="1369" spans="1:17" x14ac:dyDescent="0.2">
      <c r="A1369" s="1"/>
      <c r="Q1369" s="26"/>
    </row>
    <row r="1370" spans="1:17" x14ac:dyDescent="0.2">
      <c r="A1370" s="1"/>
      <c r="Q1370" s="26"/>
    </row>
    <row r="1371" spans="1:17" x14ac:dyDescent="0.2">
      <c r="A1371" s="1"/>
      <c r="Q1371" s="26"/>
    </row>
    <row r="1372" spans="1:17" x14ac:dyDescent="0.2">
      <c r="A1372" s="1"/>
      <c r="Q1372" s="26"/>
    </row>
    <row r="1373" spans="1:17" x14ac:dyDescent="0.2">
      <c r="A1373" s="1"/>
      <c r="Q1373" s="26"/>
    </row>
    <row r="1374" spans="1:17" x14ac:dyDescent="0.2">
      <c r="A1374" s="1"/>
      <c r="Q1374" s="26"/>
    </row>
    <row r="1375" spans="1:17" x14ac:dyDescent="0.2">
      <c r="A1375" s="1"/>
      <c r="Q1375" s="26"/>
    </row>
    <row r="1376" spans="1:17" x14ac:dyDescent="0.2">
      <c r="A1376" s="1"/>
      <c r="Q1376" s="26"/>
    </row>
    <row r="1377" spans="1:17" x14ac:dyDescent="0.2">
      <c r="A1377" s="1"/>
      <c r="Q1377" s="26"/>
    </row>
    <row r="1378" spans="1:17" x14ac:dyDescent="0.2">
      <c r="A1378" s="1"/>
      <c r="Q1378" s="26"/>
    </row>
    <row r="1379" spans="1:17" x14ac:dyDescent="0.2">
      <c r="A1379" s="1"/>
      <c r="Q1379" s="26"/>
    </row>
    <row r="1380" spans="1:17" x14ac:dyDescent="0.2">
      <c r="A1380" s="1"/>
      <c r="Q1380" s="26"/>
    </row>
    <row r="1381" spans="1:17" x14ac:dyDescent="0.2">
      <c r="A1381" s="1"/>
      <c r="Q1381" s="26"/>
    </row>
    <row r="1382" spans="1:17" x14ac:dyDescent="0.2">
      <c r="A1382" s="1"/>
      <c r="Q1382" s="26"/>
    </row>
    <row r="1383" spans="1:17" x14ac:dyDescent="0.2">
      <c r="A1383" s="1"/>
      <c r="Q1383" s="26"/>
    </row>
    <row r="1384" spans="1:17" x14ac:dyDescent="0.2">
      <c r="A1384" s="1"/>
      <c r="Q1384" s="26"/>
    </row>
    <row r="1385" spans="1:17" x14ac:dyDescent="0.2">
      <c r="A1385" s="1"/>
      <c r="Q1385" s="26"/>
    </row>
    <row r="1386" spans="1:17" x14ac:dyDescent="0.2">
      <c r="A1386" s="1"/>
      <c r="Q1386" s="26"/>
    </row>
    <row r="1387" spans="1:17" x14ac:dyDescent="0.2">
      <c r="A1387" s="1"/>
      <c r="Q1387" s="26"/>
    </row>
    <row r="1388" spans="1:17" x14ac:dyDescent="0.2">
      <c r="A1388" s="1"/>
      <c r="Q1388" s="26"/>
    </row>
    <row r="1389" spans="1:17" x14ac:dyDescent="0.2">
      <c r="A1389" s="1"/>
      <c r="Q1389" s="26"/>
    </row>
    <row r="1390" spans="1:17" x14ac:dyDescent="0.2">
      <c r="A1390" s="1"/>
      <c r="Q1390" s="26"/>
    </row>
    <row r="1391" spans="1:17" x14ac:dyDescent="0.2">
      <c r="A1391" s="1"/>
      <c r="Q1391" s="26"/>
    </row>
    <row r="1392" spans="1:17" x14ac:dyDescent="0.2">
      <c r="A1392" s="1"/>
      <c r="Q1392" s="26"/>
    </row>
    <row r="1393" spans="1:17" x14ac:dyDescent="0.2">
      <c r="A1393" s="1"/>
      <c r="Q1393" s="26"/>
    </row>
    <row r="1394" spans="1:17" x14ac:dyDescent="0.2">
      <c r="A1394" s="1"/>
      <c r="Q1394" s="26"/>
    </row>
    <row r="1395" spans="1:17" x14ac:dyDescent="0.2">
      <c r="A1395" s="1"/>
      <c r="Q1395" s="26"/>
    </row>
    <row r="1396" spans="1:17" x14ac:dyDescent="0.2">
      <c r="A1396" s="1"/>
      <c r="Q1396" s="26"/>
    </row>
    <row r="1397" spans="1:17" x14ac:dyDescent="0.2">
      <c r="A1397" s="1"/>
      <c r="Q1397" s="26"/>
    </row>
    <row r="1398" spans="1:17" x14ac:dyDescent="0.2">
      <c r="A1398" s="1"/>
      <c r="Q1398" s="26"/>
    </row>
    <row r="1399" spans="1:17" x14ac:dyDescent="0.2">
      <c r="A1399" s="1"/>
      <c r="Q1399" s="26"/>
    </row>
    <row r="1400" spans="1:17" x14ac:dyDescent="0.2">
      <c r="A1400" s="1"/>
      <c r="Q1400" s="26"/>
    </row>
    <row r="1401" spans="1:17" x14ac:dyDescent="0.2">
      <c r="A1401" s="1"/>
      <c r="Q1401" s="26"/>
    </row>
    <row r="1402" spans="1:17" x14ac:dyDescent="0.2">
      <c r="A1402" s="1"/>
      <c r="Q1402" s="26"/>
    </row>
    <row r="1403" spans="1:17" x14ac:dyDescent="0.2">
      <c r="A1403" s="1"/>
      <c r="Q1403" s="26"/>
    </row>
    <row r="1404" spans="1:17" x14ac:dyDescent="0.2">
      <c r="A1404" s="1"/>
      <c r="Q1404" s="26"/>
    </row>
    <row r="1405" spans="1:17" x14ac:dyDescent="0.2">
      <c r="A1405" s="1"/>
      <c r="Q1405" s="26"/>
    </row>
    <row r="1406" spans="1:17" x14ac:dyDescent="0.2">
      <c r="A1406" s="1"/>
      <c r="Q1406" s="26"/>
    </row>
    <row r="1407" spans="1:17" x14ac:dyDescent="0.2">
      <c r="A1407" s="1"/>
      <c r="Q1407" s="26"/>
    </row>
    <row r="1408" spans="1:17" x14ac:dyDescent="0.2">
      <c r="A1408" s="1"/>
      <c r="Q1408" s="26"/>
    </row>
    <row r="1409" spans="1:17" x14ac:dyDescent="0.2">
      <c r="A1409" s="1"/>
      <c r="Q1409" s="26"/>
    </row>
    <row r="1410" spans="1:17" x14ac:dyDescent="0.2">
      <c r="A1410" s="1"/>
      <c r="Q1410" s="26"/>
    </row>
    <row r="1411" spans="1:17" x14ac:dyDescent="0.2">
      <c r="A1411" s="1"/>
      <c r="Q1411" s="26"/>
    </row>
    <row r="1412" spans="1:17" x14ac:dyDescent="0.2">
      <c r="A1412" s="1"/>
      <c r="Q1412" s="26"/>
    </row>
    <row r="1413" spans="1:17" x14ac:dyDescent="0.2">
      <c r="A1413" s="1"/>
      <c r="Q1413" s="26"/>
    </row>
    <row r="1414" spans="1:17" x14ac:dyDescent="0.2">
      <c r="A1414" s="1"/>
      <c r="Q1414" s="26"/>
    </row>
    <row r="1415" spans="1:17" x14ac:dyDescent="0.2">
      <c r="A1415" s="1"/>
      <c r="Q1415" s="26"/>
    </row>
    <row r="1416" spans="1:17" x14ac:dyDescent="0.2">
      <c r="A1416" s="1"/>
      <c r="Q1416" s="26"/>
    </row>
    <row r="1417" spans="1:17" x14ac:dyDescent="0.2">
      <c r="A1417" s="1"/>
      <c r="Q1417" s="26"/>
    </row>
    <row r="1418" spans="1:17" x14ac:dyDescent="0.2">
      <c r="A1418" s="1"/>
      <c r="Q1418" s="26"/>
    </row>
    <row r="1419" spans="1:17" x14ac:dyDescent="0.2">
      <c r="A1419" s="1"/>
      <c r="Q1419" s="26"/>
    </row>
    <row r="1420" spans="1:17" x14ac:dyDescent="0.2">
      <c r="A1420" s="1"/>
      <c r="Q1420" s="26"/>
    </row>
    <row r="1421" spans="1:17" x14ac:dyDescent="0.2">
      <c r="A1421" s="1"/>
      <c r="Q1421" s="26"/>
    </row>
    <row r="1422" spans="1:17" x14ac:dyDescent="0.2">
      <c r="A1422" s="1"/>
      <c r="Q1422" s="26"/>
    </row>
    <row r="1423" spans="1:17" x14ac:dyDescent="0.2">
      <c r="A1423" s="1"/>
      <c r="Q1423" s="26"/>
    </row>
    <row r="1424" spans="1:17" x14ac:dyDescent="0.2">
      <c r="A1424" s="1"/>
      <c r="Q1424" s="26"/>
    </row>
    <row r="1425" spans="1:17" x14ac:dyDescent="0.2">
      <c r="A1425" s="1"/>
      <c r="Q1425" s="26"/>
    </row>
    <row r="1426" spans="1:17" x14ac:dyDescent="0.2">
      <c r="A1426" s="1"/>
      <c r="Q1426" s="26"/>
    </row>
    <row r="1427" spans="1:17" x14ac:dyDescent="0.2">
      <c r="A1427" s="1"/>
      <c r="Q1427" s="26"/>
    </row>
    <row r="1428" spans="1:17" x14ac:dyDescent="0.2">
      <c r="A1428" s="1"/>
      <c r="Q1428" s="26"/>
    </row>
    <row r="1429" spans="1:17" x14ac:dyDescent="0.2">
      <c r="A1429" s="1"/>
      <c r="Q1429" s="26"/>
    </row>
    <row r="1430" spans="1:17" x14ac:dyDescent="0.2">
      <c r="A1430" s="1"/>
      <c r="Q1430" s="26"/>
    </row>
    <row r="1431" spans="1:17" x14ac:dyDescent="0.2">
      <c r="A1431" s="1"/>
      <c r="Q1431" s="26"/>
    </row>
    <row r="1432" spans="1:17" x14ac:dyDescent="0.2">
      <c r="A1432" s="1"/>
      <c r="Q1432" s="26"/>
    </row>
    <row r="1433" spans="1:17" x14ac:dyDescent="0.2">
      <c r="A1433" s="1"/>
      <c r="Q1433" s="26"/>
    </row>
    <row r="1434" spans="1:17" x14ac:dyDescent="0.2">
      <c r="A1434" s="1"/>
      <c r="Q1434" s="26"/>
    </row>
    <row r="1435" spans="1:17" x14ac:dyDescent="0.2">
      <c r="A1435" s="1"/>
      <c r="Q1435" s="26"/>
    </row>
    <row r="1436" spans="1:17" x14ac:dyDescent="0.2">
      <c r="A1436" s="1"/>
      <c r="Q1436" s="26"/>
    </row>
    <row r="1437" spans="1:17" x14ac:dyDescent="0.2">
      <c r="A1437" s="1"/>
      <c r="Q1437" s="26"/>
    </row>
    <row r="1438" spans="1:17" x14ac:dyDescent="0.2">
      <c r="A1438" s="1"/>
      <c r="Q1438" s="26"/>
    </row>
    <row r="1439" spans="1:17" x14ac:dyDescent="0.2">
      <c r="A1439" s="1"/>
      <c r="Q1439" s="26"/>
    </row>
    <row r="1440" spans="1:17" x14ac:dyDescent="0.2">
      <c r="A1440" s="1"/>
      <c r="Q1440" s="26"/>
    </row>
    <row r="1441" spans="1:17" x14ac:dyDescent="0.2">
      <c r="A1441" s="1"/>
      <c r="Q1441" s="26"/>
    </row>
    <row r="1442" spans="1:17" x14ac:dyDescent="0.2">
      <c r="A1442" s="1"/>
      <c r="Q1442" s="26"/>
    </row>
    <row r="1443" spans="1:17" x14ac:dyDescent="0.2">
      <c r="A1443" s="1"/>
      <c r="Q1443" s="26"/>
    </row>
    <row r="1444" spans="1:17" x14ac:dyDescent="0.2">
      <c r="A1444" s="1"/>
      <c r="Q1444" s="26"/>
    </row>
    <row r="1445" spans="1:17" x14ac:dyDescent="0.2">
      <c r="A1445" s="1"/>
      <c r="Q1445" s="26"/>
    </row>
    <row r="1446" spans="1:17" x14ac:dyDescent="0.2">
      <c r="A1446" s="1"/>
      <c r="Q1446" s="26"/>
    </row>
    <row r="1447" spans="1:17" x14ac:dyDescent="0.2">
      <c r="A1447" s="1"/>
      <c r="Q1447" s="26"/>
    </row>
    <row r="1448" spans="1:17" x14ac:dyDescent="0.2">
      <c r="A1448" s="1"/>
      <c r="Q1448" s="26"/>
    </row>
    <row r="1449" spans="1:17" x14ac:dyDescent="0.2">
      <c r="A1449" s="1"/>
      <c r="Q1449" s="26"/>
    </row>
    <row r="1450" spans="1:17" x14ac:dyDescent="0.2">
      <c r="A1450" s="1"/>
      <c r="Q1450" s="26"/>
    </row>
    <row r="1451" spans="1:17" x14ac:dyDescent="0.2">
      <c r="A1451" s="1"/>
      <c r="Q1451" s="26"/>
    </row>
    <row r="1452" spans="1:17" x14ac:dyDescent="0.2">
      <c r="A1452" s="1"/>
      <c r="Q1452" s="26"/>
    </row>
    <row r="1453" spans="1:17" x14ac:dyDescent="0.2">
      <c r="A1453" s="1"/>
      <c r="Q1453" s="26"/>
    </row>
    <row r="1454" spans="1:17" x14ac:dyDescent="0.2">
      <c r="A1454" s="1"/>
      <c r="Q1454" s="26"/>
    </row>
    <row r="1455" spans="1:17" x14ac:dyDescent="0.2">
      <c r="A1455" s="1"/>
      <c r="Q1455" s="26"/>
    </row>
    <row r="1456" spans="1:17" x14ac:dyDescent="0.2">
      <c r="A1456" s="1"/>
      <c r="Q1456" s="26"/>
    </row>
    <row r="1457" spans="1:17" x14ac:dyDescent="0.2">
      <c r="A1457" s="1"/>
      <c r="Q1457" s="26"/>
    </row>
    <row r="1458" spans="1:17" x14ac:dyDescent="0.2">
      <c r="A1458" s="1"/>
      <c r="Q1458" s="26"/>
    </row>
    <row r="1459" spans="1:17" x14ac:dyDescent="0.2">
      <c r="A1459" s="1"/>
      <c r="Q1459" s="26"/>
    </row>
    <row r="1460" spans="1:17" x14ac:dyDescent="0.2">
      <c r="A1460" s="1"/>
      <c r="Q1460" s="26"/>
    </row>
    <row r="1461" spans="1:17" x14ac:dyDescent="0.2">
      <c r="A1461" s="1"/>
      <c r="Q1461" s="26"/>
    </row>
    <row r="1462" spans="1:17" x14ac:dyDescent="0.2">
      <c r="A1462" s="1"/>
      <c r="Q1462" s="26"/>
    </row>
    <row r="1463" spans="1:17" x14ac:dyDescent="0.2">
      <c r="A1463" s="1"/>
      <c r="Q1463" s="26"/>
    </row>
    <row r="1464" spans="1:17" x14ac:dyDescent="0.2">
      <c r="A1464" s="1"/>
      <c r="Q1464" s="26"/>
    </row>
    <row r="1465" spans="1:17" x14ac:dyDescent="0.2">
      <c r="A1465" s="1"/>
      <c r="Q1465" s="26"/>
    </row>
    <row r="1466" spans="1:17" x14ac:dyDescent="0.2">
      <c r="A1466" s="1"/>
      <c r="Q1466" s="26"/>
    </row>
    <row r="1467" spans="1:17" x14ac:dyDescent="0.2">
      <c r="A1467" s="1"/>
      <c r="Q1467" s="26"/>
    </row>
    <row r="1468" spans="1:17" x14ac:dyDescent="0.2">
      <c r="A1468" s="1"/>
      <c r="Q1468" s="26"/>
    </row>
    <row r="1469" spans="1:17" x14ac:dyDescent="0.2">
      <c r="A1469" s="1"/>
      <c r="Q1469" s="26"/>
    </row>
    <row r="1470" spans="1:17" x14ac:dyDescent="0.2">
      <c r="A1470" s="1"/>
      <c r="Q1470" s="26"/>
    </row>
    <row r="1471" spans="1:17" x14ac:dyDescent="0.2">
      <c r="A1471" s="1"/>
      <c r="Q1471" s="26"/>
    </row>
    <row r="1472" spans="1:17" x14ac:dyDescent="0.2">
      <c r="A1472" s="1"/>
      <c r="Q1472" s="26"/>
    </row>
    <row r="1473" spans="1:17" x14ac:dyDescent="0.2">
      <c r="A1473" s="1"/>
      <c r="Q1473" s="26"/>
    </row>
    <row r="1474" spans="1:17" x14ac:dyDescent="0.2">
      <c r="A1474" s="1"/>
      <c r="Q1474" s="26"/>
    </row>
    <row r="1475" spans="1:17" x14ac:dyDescent="0.2">
      <c r="A1475" s="1"/>
      <c r="Q1475" s="26"/>
    </row>
    <row r="1476" spans="1:17" x14ac:dyDescent="0.2">
      <c r="A1476" s="1"/>
      <c r="Q1476" s="26"/>
    </row>
    <row r="1477" spans="1:17" x14ac:dyDescent="0.2">
      <c r="A1477" s="1"/>
      <c r="Q1477" s="26"/>
    </row>
    <row r="1478" spans="1:17" x14ac:dyDescent="0.2">
      <c r="A1478" s="1"/>
      <c r="Q1478" s="26"/>
    </row>
    <row r="1479" spans="1:17" x14ac:dyDescent="0.2">
      <c r="A1479" s="1"/>
      <c r="Q1479" s="26"/>
    </row>
    <row r="1480" spans="1:17" x14ac:dyDescent="0.2">
      <c r="A1480" s="1"/>
      <c r="Q1480" s="26"/>
    </row>
    <row r="1481" spans="1:17" x14ac:dyDescent="0.2">
      <c r="A1481" s="1"/>
      <c r="Q1481" s="26"/>
    </row>
    <row r="1482" spans="1:17" x14ac:dyDescent="0.2">
      <c r="A1482" s="1"/>
      <c r="Q1482" s="26"/>
    </row>
    <row r="1483" spans="1:17" x14ac:dyDescent="0.2">
      <c r="A1483" s="1"/>
      <c r="Q1483" s="26"/>
    </row>
    <row r="1484" spans="1:17" x14ac:dyDescent="0.2">
      <c r="A1484" s="1"/>
      <c r="Q1484" s="26"/>
    </row>
    <row r="1485" spans="1:17" x14ac:dyDescent="0.2">
      <c r="A1485" s="1"/>
      <c r="Q1485" s="26"/>
    </row>
    <row r="1486" spans="1:17" x14ac:dyDescent="0.2">
      <c r="A1486" s="1"/>
      <c r="Q1486" s="26"/>
    </row>
    <row r="1487" spans="1:17" x14ac:dyDescent="0.2">
      <c r="A1487" s="1"/>
      <c r="Q1487" s="26"/>
    </row>
    <row r="1488" spans="1:17" x14ac:dyDescent="0.2">
      <c r="A1488" s="1"/>
      <c r="Q1488" s="26"/>
    </row>
    <row r="1489" spans="1:17" x14ac:dyDescent="0.2">
      <c r="A1489" s="1"/>
      <c r="Q1489" s="26"/>
    </row>
    <row r="1490" spans="1:17" x14ac:dyDescent="0.2">
      <c r="A1490" s="1"/>
      <c r="Q1490" s="26"/>
    </row>
    <row r="1491" spans="1:17" x14ac:dyDescent="0.2">
      <c r="A1491" s="1"/>
      <c r="Q1491" s="26"/>
    </row>
    <row r="1492" spans="1:17" x14ac:dyDescent="0.2">
      <c r="A1492" s="1"/>
      <c r="Q1492" s="26"/>
    </row>
    <row r="1493" spans="1:17" x14ac:dyDescent="0.2">
      <c r="A1493" s="1"/>
      <c r="Q1493" s="26"/>
    </row>
    <row r="1494" spans="1:17" x14ac:dyDescent="0.2">
      <c r="A1494" s="1"/>
      <c r="Q1494" s="26"/>
    </row>
    <row r="1495" spans="1:17" x14ac:dyDescent="0.2">
      <c r="A1495" s="1"/>
      <c r="Q1495" s="26"/>
    </row>
    <row r="1496" spans="1:17" x14ac:dyDescent="0.2">
      <c r="A1496" s="1"/>
      <c r="Q1496" s="26"/>
    </row>
    <row r="1497" spans="1:17" x14ac:dyDescent="0.2">
      <c r="A1497" s="1"/>
      <c r="Q1497" s="26"/>
    </row>
    <row r="1498" spans="1:17" x14ac:dyDescent="0.2">
      <c r="A1498" s="1"/>
      <c r="Q1498" s="26"/>
    </row>
    <row r="1499" spans="1:17" x14ac:dyDescent="0.2">
      <c r="A1499" s="1"/>
      <c r="Q1499" s="26"/>
    </row>
    <row r="1500" spans="1:17" x14ac:dyDescent="0.2">
      <c r="A1500" s="1"/>
      <c r="Q1500" s="26"/>
    </row>
    <row r="1501" spans="1:17" x14ac:dyDescent="0.2">
      <c r="A1501" s="1"/>
      <c r="Q1501" s="26"/>
    </row>
    <row r="1502" spans="1:17" x14ac:dyDescent="0.2">
      <c r="A1502" s="1"/>
      <c r="Q1502" s="26"/>
    </row>
    <row r="1503" spans="1:17" x14ac:dyDescent="0.2">
      <c r="A1503" s="1"/>
      <c r="Q1503" s="26"/>
    </row>
    <row r="1504" spans="1:17" x14ac:dyDescent="0.2">
      <c r="A1504" s="1"/>
      <c r="Q1504" s="26"/>
    </row>
    <row r="1505" spans="1:17" x14ac:dyDescent="0.2">
      <c r="A1505" s="1"/>
      <c r="Q1505" s="26"/>
    </row>
    <row r="1506" spans="1:17" x14ac:dyDescent="0.2">
      <c r="A1506" s="1"/>
      <c r="Q1506" s="26"/>
    </row>
    <row r="1507" spans="1:17" x14ac:dyDescent="0.2">
      <c r="A1507" s="1"/>
      <c r="Q1507" s="26"/>
    </row>
    <row r="1508" spans="1:17" x14ac:dyDescent="0.2">
      <c r="A1508" s="1"/>
      <c r="Q1508" s="26"/>
    </row>
    <row r="1509" spans="1:17" x14ac:dyDescent="0.2">
      <c r="A1509" s="1"/>
      <c r="Q1509" s="26"/>
    </row>
    <row r="1510" spans="1:17" x14ac:dyDescent="0.2">
      <c r="A1510" s="1"/>
      <c r="Q1510" s="26"/>
    </row>
    <row r="1511" spans="1:17" x14ac:dyDescent="0.2">
      <c r="A1511" s="1"/>
      <c r="Q1511" s="26"/>
    </row>
    <row r="1512" spans="1:17" x14ac:dyDescent="0.2">
      <c r="A1512" s="1"/>
      <c r="Q1512" s="26"/>
    </row>
    <row r="1513" spans="1:17" x14ac:dyDescent="0.2">
      <c r="A1513" s="1"/>
      <c r="Q1513" s="26"/>
    </row>
    <row r="1514" spans="1:17" x14ac:dyDescent="0.2">
      <c r="A1514" s="1"/>
      <c r="Q1514" s="26"/>
    </row>
    <row r="1515" spans="1:17" x14ac:dyDescent="0.2">
      <c r="A1515" s="1"/>
      <c r="Q1515" s="26"/>
    </row>
    <row r="1516" spans="1:17" x14ac:dyDescent="0.2">
      <c r="A1516" s="1"/>
      <c r="Q1516" s="26"/>
    </row>
    <row r="1517" spans="1:17" x14ac:dyDescent="0.2">
      <c r="A1517" s="1"/>
      <c r="Q1517" s="26"/>
    </row>
    <row r="1518" spans="1:17" x14ac:dyDescent="0.2">
      <c r="A1518" s="1"/>
      <c r="Q1518" s="26"/>
    </row>
    <row r="1519" spans="1:17" x14ac:dyDescent="0.2">
      <c r="A1519" s="1"/>
      <c r="Q1519" s="26"/>
    </row>
    <row r="1520" spans="1:17" x14ac:dyDescent="0.2">
      <c r="A1520" s="1"/>
      <c r="Q1520" s="26"/>
    </row>
    <row r="1521" spans="1:17" x14ac:dyDescent="0.2">
      <c r="A1521" s="1"/>
      <c r="Q1521" s="26"/>
    </row>
    <row r="1522" spans="1:17" x14ac:dyDescent="0.2">
      <c r="A1522" s="1"/>
      <c r="Q1522" s="26"/>
    </row>
    <row r="1523" spans="1:17" x14ac:dyDescent="0.2">
      <c r="A1523" s="1"/>
      <c r="Q1523" s="26"/>
    </row>
    <row r="1524" spans="1:17" x14ac:dyDescent="0.2">
      <c r="A1524" s="1"/>
      <c r="Q1524" s="26"/>
    </row>
    <row r="1525" spans="1:17" x14ac:dyDescent="0.2">
      <c r="A1525" s="1"/>
      <c r="Q1525" s="26"/>
    </row>
    <row r="1526" spans="1:17" x14ac:dyDescent="0.2">
      <c r="A1526" s="1"/>
      <c r="Q1526" s="26"/>
    </row>
    <row r="1527" spans="1:17" x14ac:dyDescent="0.2">
      <c r="A1527" s="1"/>
      <c r="Q1527" s="26"/>
    </row>
    <row r="1528" spans="1:17" x14ac:dyDescent="0.2">
      <c r="A1528" s="1"/>
      <c r="Q1528" s="26"/>
    </row>
    <row r="1529" spans="1:17" x14ac:dyDescent="0.2">
      <c r="A1529" s="1"/>
      <c r="Q1529" s="26"/>
    </row>
    <row r="1530" spans="1:17" x14ac:dyDescent="0.2">
      <c r="A1530" s="1"/>
      <c r="Q1530" s="26"/>
    </row>
    <row r="1531" spans="1:17" x14ac:dyDescent="0.2">
      <c r="A1531" s="1"/>
      <c r="Q1531" s="26"/>
    </row>
    <row r="1532" spans="1:17" x14ac:dyDescent="0.2">
      <c r="A1532" s="1"/>
      <c r="Q1532" s="26"/>
    </row>
    <row r="1533" spans="1:17" x14ac:dyDescent="0.2">
      <c r="A1533" s="1"/>
      <c r="Q1533" s="26"/>
    </row>
    <row r="1534" spans="1:17" x14ac:dyDescent="0.2">
      <c r="A1534" s="1"/>
      <c r="Q1534" s="26"/>
    </row>
    <row r="1535" spans="1:17" x14ac:dyDescent="0.2">
      <c r="A1535" s="1"/>
      <c r="Q1535" s="26"/>
    </row>
    <row r="1536" spans="1:17" x14ac:dyDescent="0.2">
      <c r="A1536" s="1"/>
      <c r="Q1536" s="26"/>
    </row>
    <row r="1537" spans="1:17" x14ac:dyDescent="0.2">
      <c r="A1537" s="1"/>
      <c r="Q1537" s="26"/>
    </row>
    <row r="1538" spans="1:17" x14ac:dyDescent="0.2">
      <c r="A1538" s="1"/>
      <c r="Q1538" s="26"/>
    </row>
    <row r="1539" spans="1:17" x14ac:dyDescent="0.2">
      <c r="A1539" s="1"/>
      <c r="Q1539" s="26"/>
    </row>
    <row r="1540" spans="1:17" x14ac:dyDescent="0.2">
      <c r="A1540" s="1"/>
      <c r="Q1540" s="26"/>
    </row>
    <row r="1541" spans="1:17" x14ac:dyDescent="0.2">
      <c r="A1541" s="1"/>
      <c r="Q1541" s="26"/>
    </row>
    <row r="1542" spans="1:17" x14ac:dyDescent="0.2">
      <c r="A1542" s="1"/>
      <c r="Q1542" s="26"/>
    </row>
    <row r="1543" spans="1:17" x14ac:dyDescent="0.2">
      <c r="A1543" s="1"/>
      <c r="Q1543" s="26"/>
    </row>
    <row r="1544" spans="1:17" x14ac:dyDescent="0.2">
      <c r="A1544" s="1"/>
      <c r="Q1544" s="26"/>
    </row>
    <row r="1545" spans="1:17" x14ac:dyDescent="0.2">
      <c r="A1545" s="1"/>
      <c r="Q1545" s="26"/>
    </row>
    <row r="1546" spans="1:17" x14ac:dyDescent="0.2">
      <c r="A1546" s="1"/>
      <c r="Q1546" s="26"/>
    </row>
    <row r="1547" spans="1:17" x14ac:dyDescent="0.2">
      <c r="A1547" s="1"/>
      <c r="Q1547" s="26"/>
    </row>
    <row r="1548" spans="1:17" x14ac:dyDescent="0.2">
      <c r="A1548" s="1"/>
      <c r="Q1548" s="26"/>
    </row>
    <row r="1549" spans="1:17" x14ac:dyDescent="0.2">
      <c r="A1549" s="1"/>
      <c r="Q1549" s="26"/>
    </row>
    <row r="1550" spans="1:17" x14ac:dyDescent="0.2">
      <c r="A1550" s="1"/>
      <c r="Q1550" s="26"/>
    </row>
    <row r="1551" spans="1:17" x14ac:dyDescent="0.2">
      <c r="A1551" s="1"/>
      <c r="Q1551" s="26"/>
    </row>
    <row r="1552" spans="1:17" x14ac:dyDescent="0.2">
      <c r="A1552" s="1"/>
      <c r="Q1552" s="26"/>
    </row>
    <row r="1553" spans="1:17" x14ac:dyDescent="0.2">
      <c r="A1553" s="1"/>
      <c r="Q1553" s="26"/>
    </row>
    <row r="1554" spans="1:17" x14ac:dyDescent="0.2">
      <c r="A1554" s="1"/>
      <c r="Q1554" s="26"/>
    </row>
    <row r="1555" spans="1:17" x14ac:dyDescent="0.2">
      <c r="A1555" s="1"/>
      <c r="Q1555" s="26"/>
    </row>
    <row r="1556" spans="1:17" x14ac:dyDescent="0.2">
      <c r="A1556" s="1"/>
      <c r="Q1556" s="26"/>
    </row>
    <row r="1557" spans="1:17" x14ac:dyDescent="0.2">
      <c r="A1557" s="1"/>
      <c r="Q1557" s="26"/>
    </row>
    <row r="1558" spans="1:17" x14ac:dyDescent="0.2">
      <c r="A1558" s="1"/>
      <c r="Q1558" s="26"/>
    </row>
    <row r="1559" spans="1:17" x14ac:dyDescent="0.2">
      <c r="A1559" s="1"/>
      <c r="Q1559" s="26"/>
    </row>
    <row r="1560" spans="1:17" x14ac:dyDescent="0.2">
      <c r="A1560" s="1"/>
      <c r="Q1560" s="26"/>
    </row>
    <row r="1561" spans="1:17" x14ac:dyDescent="0.2">
      <c r="A1561" s="1"/>
      <c r="Q1561" s="26"/>
    </row>
    <row r="1562" spans="1:17" x14ac:dyDescent="0.2">
      <c r="A1562" s="1"/>
      <c r="Q1562" s="26"/>
    </row>
    <row r="1563" spans="1:17" x14ac:dyDescent="0.2">
      <c r="A1563" s="1"/>
      <c r="Q1563" s="26"/>
    </row>
    <row r="1564" spans="1:17" x14ac:dyDescent="0.2">
      <c r="A1564" s="1"/>
      <c r="Q1564" s="26"/>
    </row>
    <row r="1565" spans="1:17" x14ac:dyDescent="0.2">
      <c r="A1565" s="1"/>
      <c r="Q1565" s="26"/>
    </row>
    <row r="1566" spans="1:17" x14ac:dyDescent="0.2">
      <c r="A1566" s="1"/>
      <c r="Q1566" s="26"/>
    </row>
    <row r="1567" spans="1:17" x14ac:dyDescent="0.2">
      <c r="A1567" s="1"/>
      <c r="Q1567" s="26"/>
    </row>
    <row r="1568" spans="1:17" x14ac:dyDescent="0.2">
      <c r="A1568" s="1"/>
      <c r="Q1568" s="26"/>
    </row>
    <row r="1569" spans="1:17" x14ac:dyDescent="0.2">
      <c r="A1569" s="1"/>
      <c r="Q1569" s="26"/>
    </row>
    <row r="1570" spans="1:17" x14ac:dyDescent="0.2">
      <c r="A1570" s="1"/>
      <c r="Q1570" s="26"/>
    </row>
    <row r="1571" spans="1:17" x14ac:dyDescent="0.2">
      <c r="A1571" s="1"/>
      <c r="Q1571" s="26"/>
    </row>
    <row r="1572" spans="1:17" x14ac:dyDescent="0.2">
      <c r="A1572" s="1"/>
      <c r="Q1572" s="26"/>
    </row>
    <row r="1573" spans="1:17" x14ac:dyDescent="0.2">
      <c r="A1573" s="1"/>
      <c r="Q1573" s="26"/>
    </row>
    <row r="1574" spans="1:17" x14ac:dyDescent="0.2">
      <c r="A1574" s="1"/>
      <c r="Q1574" s="26"/>
    </row>
    <row r="1575" spans="1:17" x14ac:dyDescent="0.2">
      <c r="A1575" s="1"/>
      <c r="Q1575" s="26"/>
    </row>
    <row r="1576" spans="1:17" x14ac:dyDescent="0.2">
      <c r="A1576" s="1"/>
      <c r="Q1576" s="26"/>
    </row>
    <row r="1577" spans="1:17" x14ac:dyDescent="0.2">
      <c r="A1577" s="1"/>
      <c r="Q1577" s="26"/>
    </row>
    <row r="1578" spans="1:17" x14ac:dyDescent="0.2">
      <c r="A1578" s="1"/>
      <c r="Q1578" s="26"/>
    </row>
    <row r="1579" spans="1:17" x14ac:dyDescent="0.2">
      <c r="A1579" s="1"/>
      <c r="Q1579" s="26"/>
    </row>
    <row r="1580" spans="1:17" x14ac:dyDescent="0.2">
      <c r="A1580" s="1"/>
      <c r="Q1580" s="26"/>
    </row>
    <row r="1581" spans="1:17" x14ac:dyDescent="0.2">
      <c r="A1581" s="1"/>
      <c r="Q1581" s="26"/>
    </row>
    <row r="1582" spans="1:17" x14ac:dyDescent="0.2">
      <c r="A1582" s="1"/>
      <c r="Q1582" s="26"/>
    </row>
    <row r="1583" spans="1:17" x14ac:dyDescent="0.2">
      <c r="A1583" s="1"/>
      <c r="Q1583" s="26"/>
    </row>
    <row r="1584" spans="1:17" x14ac:dyDescent="0.2">
      <c r="A1584" s="1"/>
      <c r="Q1584" s="26"/>
    </row>
    <row r="1585" spans="1:17" x14ac:dyDescent="0.2">
      <c r="A1585" s="1"/>
      <c r="Q1585" s="26"/>
    </row>
    <row r="1586" spans="1:17" x14ac:dyDescent="0.2">
      <c r="A1586" s="1"/>
      <c r="Q1586" s="26"/>
    </row>
    <row r="1587" spans="1:17" x14ac:dyDescent="0.2">
      <c r="A1587" s="1"/>
      <c r="Q1587" s="26"/>
    </row>
    <row r="1588" spans="1:17" x14ac:dyDescent="0.2">
      <c r="A1588" s="1"/>
      <c r="Q1588" s="26"/>
    </row>
    <row r="1589" spans="1:17" x14ac:dyDescent="0.2">
      <c r="A1589" s="1"/>
      <c r="Q1589" s="26"/>
    </row>
    <row r="1590" spans="1:17" x14ac:dyDescent="0.2">
      <c r="A1590" s="1"/>
      <c r="Q1590" s="26"/>
    </row>
    <row r="1591" spans="1:17" x14ac:dyDescent="0.2">
      <c r="A1591" s="1"/>
      <c r="Q1591" s="26"/>
    </row>
    <row r="1592" spans="1:17" x14ac:dyDescent="0.2">
      <c r="A1592" s="1"/>
      <c r="Q1592" s="26"/>
    </row>
    <row r="1593" spans="1:17" x14ac:dyDescent="0.2">
      <c r="A1593" s="1"/>
      <c r="Q1593" s="26"/>
    </row>
    <row r="1594" spans="1:17" x14ac:dyDescent="0.2">
      <c r="A1594" s="1"/>
      <c r="Q1594" s="26"/>
    </row>
    <row r="1595" spans="1:17" x14ac:dyDescent="0.2">
      <c r="A1595" s="1"/>
      <c r="Q1595" s="26"/>
    </row>
    <row r="1596" spans="1:17" x14ac:dyDescent="0.2">
      <c r="A1596" s="1"/>
      <c r="Q1596" s="26"/>
    </row>
    <row r="1597" spans="1:17" x14ac:dyDescent="0.2">
      <c r="A1597" s="1"/>
      <c r="Q1597" s="26"/>
    </row>
    <row r="1598" spans="1:17" x14ac:dyDescent="0.2">
      <c r="A1598" s="1"/>
      <c r="Q1598" s="26"/>
    </row>
    <row r="1599" spans="1:17" x14ac:dyDescent="0.2">
      <c r="A1599" s="1"/>
      <c r="Q1599" s="26"/>
    </row>
    <row r="1600" spans="1:17" x14ac:dyDescent="0.2">
      <c r="A1600" s="1"/>
      <c r="Q1600" s="26"/>
    </row>
    <row r="1601" spans="1:17" x14ac:dyDescent="0.2">
      <c r="A1601" s="1"/>
      <c r="Q1601" s="26"/>
    </row>
    <row r="1602" spans="1:17" x14ac:dyDescent="0.2">
      <c r="A1602" s="1"/>
      <c r="Q1602" s="26"/>
    </row>
    <row r="1603" spans="1:17" x14ac:dyDescent="0.2">
      <c r="A1603" s="1"/>
      <c r="Q1603" s="26"/>
    </row>
    <row r="1604" spans="1:17" x14ac:dyDescent="0.2">
      <c r="A1604" s="1"/>
      <c r="Q1604" s="26"/>
    </row>
    <row r="1605" spans="1:17" x14ac:dyDescent="0.2">
      <c r="A1605" s="1"/>
      <c r="Q1605" s="26"/>
    </row>
    <row r="1606" spans="1:17" x14ac:dyDescent="0.2">
      <c r="A1606" s="1"/>
      <c r="Q1606" s="26"/>
    </row>
    <row r="1607" spans="1:17" x14ac:dyDescent="0.2">
      <c r="A1607" s="1"/>
      <c r="Q1607" s="26"/>
    </row>
    <row r="1608" spans="1:17" x14ac:dyDescent="0.2">
      <c r="A1608" s="1"/>
      <c r="Q1608" s="26"/>
    </row>
    <row r="1609" spans="1:17" x14ac:dyDescent="0.2">
      <c r="A1609" s="1"/>
      <c r="Q1609" s="26"/>
    </row>
    <row r="1610" spans="1:17" x14ac:dyDescent="0.2">
      <c r="A1610" s="1"/>
      <c r="Q1610" s="26"/>
    </row>
    <row r="1611" spans="1:17" x14ac:dyDescent="0.2">
      <c r="A1611" s="1"/>
      <c r="Q1611" s="26"/>
    </row>
    <row r="1612" spans="1:17" x14ac:dyDescent="0.2">
      <c r="A1612" s="1"/>
      <c r="Q1612" s="26"/>
    </row>
    <row r="1613" spans="1:17" x14ac:dyDescent="0.2">
      <c r="A1613" s="1"/>
      <c r="Q1613" s="26"/>
    </row>
    <row r="1614" spans="1:17" x14ac:dyDescent="0.2">
      <c r="A1614" s="1"/>
      <c r="Q1614" s="26"/>
    </row>
    <row r="1615" spans="1:17" x14ac:dyDescent="0.2">
      <c r="A1615" s="1"/>
      <c r="Q1615" s="26"/>
    </row>
    <row r="1616" spans="1:17" x14ac:dyDescent="0.2">
      <c r="A1616" s="1"/>
      <c r="Q1616" s="26"/>
    </row>
    <row r="1617" spans="1:17" x14ac:dyDescent="0.2">
      <c r="A1617" s="1"/>
      <c r="Q1617" s="26"/>
    </row>
    <row r="1618" spans="1:17" x14ac:dyDescent="0.2">
      <c r="A1618" s="1"/>
      <c r="Q1618" s="26"/>
    </row>
    <row r="1619" spans="1:17" x14ac:dyDescent="0.2">
      <c r="A1619" s="1"/>
      <c r="Q1619" s="26"/>
    </row>
    <row r="1620" spans="1:17" x14ac:dyDescent="0.2">
      <c r="A1620" s="1"/>
      <c r="Q1620" s="26"/>
    </row>
    <row r="1621" spans="1:17" x14ac:dyDescent="0.2">
      <c r="A1621" s="1"/>
      <c r="Q1621" s="26"/>
    </row>
    <row r="1622" spans="1:17" x14ac:dyDescent="0.2">
      <c r="A1622" s="1"/>
      <c r="Q1622" s="26"/>
    </row>
    <row r="1623" spans="1:17" x14ac:dyDescent="0.2">
      <c r="A1623" s="1"/>
      <c r="Q1623" s="26"/>
    </row>
    <row r="1624" spans="1:17" x14ac:dyDescent="0.2">
      <c r="A1624" s="1"/>
      <c r="Q1624" s="26"/>
    </row>
    <row r="1625" spans="1:17" x14ac:dyDescent="0.2">
      <c r="A1625" s="1"/>
      <c r="Q1625" s="26"/>
    </row>
    <row r="1626" spans="1:17" x14ac:dyDescent="0.2">
      <c r="A1626" s="1"/>
      <c r="Q1626" s="26"/>
    </row>
    <row r="1627" spans="1:17" x14ac:dyDescent="0.2">
      <c r="A1627" s="1"/>
      <c r="Q1627" s="26"/>
    </row>
    <row r="1628" spans="1:17" x14ac:dyDescent="0.2">
      <c r="A1628" s="1"/>
      <c r="Q1628" s="26"/>
    </row>
    <row r="1629" spans="1:17" x14ac:dyDescent="0.2">
      <c r="A1629" s="1"/>
      <c r="Q1629" s="26"/>
    </row>
    <row r="1630" spans="1:17" x14ac:dyDescent="0.2">
      <c r="A1630" s="1"/>
      <c r="Q1630" s="26"/>
    </row>
    <row r="1631" spans="1:17" x14ac:dyDescent="0.2">
      <c r="A1631" s="1"/>
      <c r="Q1631" s="26"/>
    </row>
    <row r="1632" spans="1:17" x14ac:dyDescent="0.2">
      <c r="A1632" s="1"/>
      <c r="Q1632" s="26"/>
    </row>
    <row r="1633" spans="1:17" x14ac:dyDescent="0.2">
      <c r="A1633" s="1"/>
      <c r="Q1633" s="26"/>
    </row>
    <row r="1634" spans="1:17" x14ac:dyDescent="0.2">
      <c r="A1634" s="1"/>
      <c r="Q1634" s="26"/>
    </row>
    <row r="1635" spans="1:17" x14ac:dyDescent="0.2">
      <c r="A1635" s="1"/>
      <c r="Q1635" s="26"/>
    </row>
    <row r="1636" spans="1:17" x14ac:dyDescent="0.2">
      <c r="A1636" s="1"/>
      <c r="Q1636" s="26"/>
    </row>
    <row r="1637" spans="1:17" x14ac:dyDescent="0.2">
      <c r="A1637" s="1"/>
      <c r="Q1637" s="26"/>
    </row>
    <row r="1638" spans="1:17" x14ac:dyDescent="0.2">
      <c r="A1638" s="1"/>
      <c r="Q1638" s="26"/>
    </row>
    <row r="1639" spans="1:17" x14ac:dyDescent="0.2">
      <c r="A1639" s="1"/>
      <c r="Q1639" s="26"/>
    </row>
    <row r="1640" spans="1:17" x14ac:dyDescent="0.2">
      <c r="A1640" s="1"/>
      <c r="Q1640" s="26"/>
    </row>
    <row r="1641" spans="1:17" x14ac:dyDescent="0.2">
      <c r="A1641" s="1"/>
      <c r="Q1641" s="26"/>
    </row>
    <row r="1642" spans="1:17" x14ac:dyDescent="0.2">
      <c r="A1642" s="1"/>
      <c r="Q1642" s="26"/>
    </row>
    <row r="1643" spans="1:17" x14ac:dyDescent="0.2">
      <c r="A1643" s="1"/>
      <c r="Q1643" s="26"/>
    </row>
    <row r="1644" spans="1:17" x14ac:dyDescent="0.2">
      <c r="A1644" s="1"/>
      <c r="Q1644" s="26"/>
    </row>
    <row r="1645" spans="1:17" x14ac:dyDescent="0.2">
      <c r="A1645" s="1"/>
      <c r="Q1645" s="26"/>
    </row>
    <row r="1646" spans="1:17" x14ac:dyDescent="0.2">
      <c r="A1646" s="1"/>
      <c r="Q1646" s="26"/>
    </row>
    <row r="1647" spans="1:17" x14ac:dyDescent="0.2">
      <c r="A1647" s="1"/>
      <c r="Q1647" s="26"/>
    </row>
    <row r="1648" spans="1:17" x14ac:dyDescent="0.2">
      <c r="A1648" s="1"/>
      <c r="Q1648" s="26"/>
    </row>
    <row r="1649" spans="1:17" x14ac:dyDescent="0.2">
      <c r="A1649" s="1"/>
      <c r="Q1649" s="26"/>
    </row>
    <row r="1650" spans="1:17" x14ac:dyDescent="0.2">
      <c r="A1650" s="1"/>
      <c r="Q1650" s="26"/>
    </row>
    <row r="1651" spans="1:17" x14ac:dyDescent="0.2">
      <c r="A1651" s="1"/>
      <c r="Q1651" s="26"/>
    </row>
    <row r="1652" spans="1:17" x14ac:dyDescent="0.2">
      <c r="A1652" s="1"/>
      <c r="Q1652" s="26"/>
    </row>
    <row r="1653" spans="1:17" x14ac:dyDescent="0.2">
      <c r="A1653" s="1"/>
      <c r="Q1653" s="26"/>
    </row>
    <row r="1654" spans="1:17" x14ac:dyDescent="0.2">
      <c r="A1654" s="1"/>
      <c r="Q1654" s="26"/>
    </row>
    <row r="1655" spans="1:17" x14ac:dyDescent="0.2">
      <c r="A1655" s="1"/>
      <c r="Q1655" s="26"/>
    </row>
    <row r="1656" spans="1:17" x14ac:dyDescent="0.2">
      <c r="A1656" s="1"/>
      <c r="Q1656" s="26"/>
    </row>
    <row r="1657" spans="1:17" x14ac:dyDescent="0.2">
      <c r="A1657" s="1"/>
      <c r="Q1657" s="26"/>
    </row>
    <row r="1658" spans="1:17" x14ac:dyDescent="0.2">
      <c r="A1658" s="1"/>
      <c r="Q1658" s="26"/>
    </row>
    <row r="1659" spans="1:17" x14ac:dyDescent="0.2">
      <c r="A1659" s="1"/>
      <c r="Q1659" s="26"/>
    </row>
    <row r="1660" spans="1:17" x14ac:dyDescent="0.2">
      <c r="A1660" s="1"/>
      <c r="Q1660" s="26"/>
    </row>
    <row r="1661" spans="1:17" x14ac:dyDescent="0.2">
      <c r="A1661" s="1"/>
      <c r="Q1661" s="26"/>
    </row>
    <row r="1662" spans="1:17" x14ac:dyDescent="0.2">
      <c r="A1662" s="1"/>
      <c r="Q1662" s="26"/>
    </row>
    <row r="1663" spans="1:17" x14ac:dyDescent="0.2">
      <c r="A1663" s="1"/>
      <c r="Q1663" s="26"/>
    </row>
    <row r="1664" spans="1:17" x14ac:dyDescent="0.2">
      <c r="A1664" s="1"/>
      <c r="Q1664" s="26"/>
    </row>
    <row r="1665" spans="1:17" x14ac:dyDescent="0.2">
      <c r="A1665" s="1"/>
      <c r="Q1665" s="26"/>
    </row>
    <row r="1666" spans="1:17" x14ac:dyDescent="0.2">
      <c r="A1666" s="1"/>
      <c r="Q1666" s="26"/>
    </row>
    <row r="1667" spans="1:17" x14ac:dyDescent="0.2">
      <c r="A1667" s="1"/>
      <c r="Q1667" s="26"/>
    </row>
    <row r="1668" spans="1:17" x14ac:dyDescent="0.2">
      <c r="A1668" s="1"/>
      <c r="Q1668" s="26"/>
    </row>
    <row r="1669" spans="1:17" x14ac:dyDescent="0.2">
      <c r="A1669" s="1"/>
      <c r="Q1669" s="26"/>
    </row>
    <row r="1670" spans="1:17" x14ac:dyDescent="0.2">
      <c r="A1670" s="1"/>
      <c r="Q1670" s="26"/>
    </row>
    <row r="1671" spans="1:17" x14ac:dyDescent="0.2">
      <c r="A1671" s="1"/>
      <c r="Q1671" s="26"/>
    </row>
    <row r="1672" spans="1:17" x14ac:dyDescent="0.2">
      <c r="A1672" s="1"/>
      <c r="Q1672" s="26"/>
    </row>
    <row r="1673" spans="1:17" x14ac:dyDescent="0.2">
      <c r="A1673" s="1"/>
      <c r="Q1673" s="26"/>
    </row>
    <row r="1674" spans="1:17" x14ac:dyDescent="0.2">
      <c r="A1674" s="1"/>
      <c r="Q1674" s="26"/>
    </row>
    <row r="1675" spans="1:17" x14ac:dyDescent="0.2">
      <c r="A1675" s="1"/>
      <c r="Q1675" s="26"/>
    </row>
    <row r="1676" spans="1:17" x14ac:dyDescent="0.2">
      <c r="A1676" s="1"/>
      <c r="Q1676" s="26"/>
    </row>
    <row r="1677" spans="1:17" x14ac:dyDescent="0.2">
      <c r="A1677" s="1"/>
      <c r="Q1677" s="26"/>
    </row>
    <row r="1678" spans="1:17" x14ac:dyDescent="0.2">
      <c r="A1678" s="1"/>
      <c r="Q1678" s="26"/>
    </row>
    <row r="1679" spans="1:17" x14ac:dyDescent="0.2">
      <c r="A1679" s="1"/>
      <c r="Q1679" s="26"/>
    </row>
    <row r="1680" spans="1:17" x14ac:dyDescent="0.2">
      <c r="A1680" s="1"/>
      <c r="Q1680" s="26"/>
    </row>
    <row r="1681" spans="1:17" x14ac:dyDescent="0.2">
      <c r="A1681" s="1"/>
      <c r="Q1681" s="26"/>
    </row>
    <row r="1682" spans="1:17" x14ac:dyDescent="0.2">
      <c r="A1682" s="1"/>
      <c r="Q1682" s="26"/>
    </row>
    <row r="1683" spans="1:17" x14ac:dyDescent="0.2">
      <c r="A1683" s="1"/>
      <c r="Q1683" s="26"/>
    </row>
    <row r="1684" spans="1:17" x14ac:dyDescent="0.2">
      <c r="A1684" s="1"/>
      <c r="Q1684" s="26"/>
    </row>
    <row r="1685" spans="1:17" x14ac:dyDescent="0.2">
      <c r="A1685" s="1"/>
      <c r="Q1685" s="26"/>
    </row>
    <row r="1686" spans="1:17" x14ac:dyDescent="0.2">
      <c r="A1686" s="1"/>
      <c r="Q1686" s="26"/>
    </row>
    <row r="1687" spans="1:17" x14ac:dyDescent="0.2">
      <c r="A1687" s="1"/>
      <c r="Q1687" s="26"/>
    </row>
    <row r="1688" spans="1:17" x14ac:dyDescent="0.2">
      <c r="A1688" s="1"/>
      <c r="Q1688" s="26"/>
    </row>
    <row r="1689" spans="1:17" x14ac:dyDescent="0.2">
      <c r="A1689" s="1"/>
      <c r="Q1689" s="26"/>
    </row>
    <row r="1690" spans="1:17" x14ac:dyDescent="0.2">
      <c r="A1690" s="1"/>
      <c r="Q1690" s="26"/>
    </row>
    <row r="1691" spans="1:17" x14ac:dyDescent="0.2">
      <c r="A1691" s="1"/>
      <c r="Q1691" s="26"/>
    </row>
    <row r="1692" spans="1:17" x14ac:dyDescent="0.2">
      <c r="A1692" s="1"/>
      <c r="Q1692" s="26"/>
    </row>
    <row r="1693" spans="1:17" x14ac:dyDescent="0.2">
      <c r="A1693" s="1"/>
      <c r="Q1693" s="26"/>
    </row>
    <row r="1694" spans="1:17" x14ac:dyDescent="0.2">
      <c r="A1694" s="1"/>
      <c r="Q1694" s="26"/>
    </row>
    <row r="1695" spans="1:17" x14ac:dyDescent="0.2">
      <c r="A1695" s="1"/>
      <c r="Q1695" s="26"/>
    </row>
    <row r="1696" spans="1:17" x14ac:dyDescent="0.2">
      <c r="A1696" s="1"/>
      <c r="Q1696" s="26"/>
    </row>
    <row r="1697" spans="1:17" x14ac:dyDescent="0.2">
      <c r="A1697" s="1"/>
      <c r="Q1697" s="26"/>
    </row>
    <row r="1698" spans="1:17" x14ac:dyDescent="0.2">
      <c r="A1698" s="1"/>
      <c r="Q1698" s="26"/>
    </row>
    <row r="1699" spans="1:17" x14ac:dyDescent="0.2">
      <c r="A1699" s="1"/>
      <c r="Q1699" s="26"/>
    </row>
    <row r="1700" spans="1:17" x14ac:dyDescent="0.2">
      <c r="A1700" s="1"/>
      <c r="Q1700" s="26"/>
    </row>
    <row r="1701" spans="1:17" x14ac:dyDescent="0.2">
      <c r="A1701" s="1"/>
      <c r="Q1701" s="26"/>
    </row>
    <row r="1702" spans="1:17" x14ac:dyDescent="0.2">
      <c r="A1702" s="1"/>
      <c r="Q1702" s="26"/>
    </row>
    <row r="1703" spans="1:17" x14ac:dyDescent="0.2">
      <c r="A1703" s="1"/>
      <c r="Q1703" s="26"/>
    </row>
    <row r="1704" spans="1:17" x14ac:dyDescent="0.2">
      <c r="A1704" s="1"/>
      <c r="Q1704" s="26"/>
    </row>
    <row r="1705" spans="1:17" x14ac:dyDescent="0.2">
      <c r="A1705" s="1"/>
      <c r="Q1705" s="26"/>
    </row>
    <row r="1706" spans="1:17" x14ac:dyDescent="0.2">
      <c r="A1706" s="1"/>
      <c r="Q1706" s="26"/>
    </row>
    <row r="1707" spans="1:17" x14ac:dyDescent="0.2">
      <c r="A1707" s="1"/>
      <c r="Q1707" s="26"/>
    </row>
    <row r="1708" spans="1:17" x14ac:dyDescent="0.2">
      <c r="A1708" s="1"/>
      <c r="Q1708" s="26"/>
    </row>
    <row r="1709" spans="1:17" x14ac:dyDescent="0.2">
      <c r="A1709" s="1"/>
      <c r="Q1709" s="26"/>
    </row>
    <row r="1710" spans="1:17" x14ac:dyDescent="0.2">
      <c r="A1710" s="1"/>
      <c r="Q1710" s="26"/>
    </row>
    <row r="1711" spans="1:17" x14ac:dyDescent="0.2">
      <c r="A1711" s="1"/>
      <c r="Q1711" s="26"/>
    </row>
    <row r="1712" spans="1:17" x14ac:dyDescent="0.2">
      <c r="A1712" s="1"/>
      <c r="Q1712" s="26"/>
    </row>
    <row r="1713" spans="1:17" x14ac:dyDescent="0.2">
      <c r="A1713" s="1"/>
      <c r="Q1713" s="26"/>
    </row>
    <row r="1714" spans="1:17" x14ac:dyDescent="0.2">
      <c r="A1714" s="1"/>
      <c r="Q1714" s="26"/>
    </row>
    <row r="1715" spans="1:17" x14ac:dyDescent="0.2">
      <c r="A1715" s="1"/>
      <c r="Q1715" s="26"/>
    </row>
    <row r="1716" spans="1:17" x14ac:dyDescent="0.2">
      <c r="A1716" s="1"/>
      <c r="Q1716" s="26"/>
    </row>
    <row r="1717" spans="1:17" x14ac:dyDescent="0.2">
      <c r="A1717" s="1"/>
      <c r="Q1717" s="26"/>
    </row>
    <row r="1718" spans="1:17" x14ac:dyDescent="0.2">
      <c r="A1718" s="1"/>
      <c r="Q1718" s="26"/>
    </row>
    <row r="1719" spans="1:17" x14ac:dyDescent="0.2">
      <c r="A1719" s="1"/>
      <c r="Q1719" s="26"/>
    </row>
    <row r="1720" spans="1:17" x14ac:dyDescent="0.2">
      <c r="A1720" s="1"/>
      <c r="Q1720" s="26"/>
    </row>
    <row r="1721" spans="1:17" x14ac:dyDescent="0.2">
      <c r="A1721" s="1"/>
      <c r="Q1721" s="26"/>
    </row>
    <row r="1722" spans="1:17" x14ac:dyDescent="0.2">
      <c r="A1722" s="1"/>
      <c r="Q1722" s="26"/>
    </row>
    <row r="1723" spans="1:17" x14ac:dyDescent="0.2">
      <c r="A1723" s="1"/>
      <c r="Q1723" s="26"/>
    </row>
    <row r="1724" spans="1:17" x14ac:dyDescent="0.2">
      <c r="A1724" s="1"/>
      <c r="Q1724" s="26"/>
    </row>
    <row r="1725" spans="1:17" x14ac:dyDescent="0.2">
      <c r="A1725" s="1"/>
      <c r="Q1725" s="26"/>
    </row>
    <row r="1726" spans="1:17" x14ac:dyDescent="0.2">
      <c r="A1726" s="1"/>
      <c r="Q1726" s="26"/>
    </row>
    <row r="1727" spans="1:17" x14ac:dyDescent="0.2">
      <c r="A1727" s="1"/>
      <c r="Q1727" s="26"/>
    </row>
    <row r="1728" spans="1:17" x14ac:dyDescent="0.2">
      <c r="A1728" s="1"/>
      <c r="Q1728" s="26"/>
    </row>
    <row r="1729" spans="1:17" x14ac:dyDescent="0.2">
      <c r="A1729" s="1"/>
      <c r="Q1729" s="26"/>
    </row>
    <row r="1730" spans="1:17" x14ac:dyDescent="0.2">
      <c r="A1730" s="1"/>
      <c r="Q1730" s="26"/>
    </row>
    <row r="1731" spans="1:17" x14ac:dyDescent="0.2">
      <c r="A1731" s="1"/>
      <c r="Q1731" s="26"/>
    </row>
    <row r="1732" spans="1:17" x14ac:dyDescent="0.2">
      <c r="A1732" s="1"/>
      <c r="Q1732" s="26"/>
    </row>
    <row r="1733" spans="1:17" x14ac:dyDescent="0.2">
      <c r="A1733" s="1"/>
      <c r="Q1733" s="26"/>
    </row>
    <row r="1734" spans="1:17" x14ac:dyDescent="0.2">
      <c r="A1734" s="1"/>
      <c r="Q1734" s="26"/>
    </row>
    <row r="1735" spans="1:17" x14ac:dyDescent="0.2">
      <c r="A1735" s="1"/>
      <c r="Q1735" s="26"/>
    </row>
    <row r="1736" spans="1:17" x14ac:dyDescent="0.2">
      <c r="A1736" s="1"/>
      <c r="Q1736" s="26"/>
    </row>
    <row r="1737" spans="1:17" x14ac:dyDescent="0.2">
      <c r="A1737" s="1"/>
      <c r="Q1737" s="26"/>
    </row>
    <row r="1738" spans="1:17" x14ac:dyDescent="0.2">
      <c r="A1738" s="1"/>
      <c r="Q1738" s="26"/>
    </row>
    <row r="1739" spans="1:17" x14ac:dyDescent="0.2">
      <c r="A1739" s="1"/>
      <c r="Q1739" s="26"/>
    </row>
    <row r="1740" spans="1:17" x14ac:dyDescent="0.2">
      <c r="A1740" s="1"/>
      <c r="Q1740" s="26"/>
    </row>
    <row r="1741" spans="1:17" x14ac:dyDescent="0.2">
      <c r="A1741" s="1"/>
      <c r="Q1741" s="26"/>
    </row>
    <row r="1742" spans="1:17" x14ac:dyDescent="0.2">
      <c r="A1742" s="1"/>
      <c r="Q1742" s="26"/>
    </row>
    <row r="1743" spans="1:17" x14ac:dyDescent="0.2">
      <c r="A1743" s="1"/>
      <c r="Q1743" s="26"/>
    </row>
    <row r="1744" spans="1:17" x14ac:dyDescent="0.2">
      <c r="A1744" s="1"/>
      <c r="Q1744" s="26"/>
    </row>
    <row r="1745" spans="1:17" x14ac:dyDescent="0.2">
      <c r="A1745" s="1"/>
      <c r="Q1745" s="26"/>
    </row>
    <row r="1746" spans="1:17" x14ac:dyDescent="0.2">
      <c r="A1746" s="1"/>
      <c r="Q1746" s="26"/>
    </row>
    <row r="1747" spans="1:17" x14ac:dyDescent="0.2">
      <c r="A1747" s="1"/>
      <c r="Q1747" s="26"/>
    </row>
    <row r="1748" spans="1:17" x14ac:dyDescent="0.2">
      <c r="A1748" s="1"/>
      <c r="Q1748" s="26"/>
    </row>
    <row r="1749" spans="1:17" x14ac:dyDescent="0.2">
      <c r="A1749" s="1"/>
      <c r="Q1749" s="26"/>
    </row>
    <row r="1750" spans="1:17" x14ac:dyDescent="0.2">
      <c r="A1750" s="1"/>
      <c r="Q1750" s="26"/>
    </row>
    <row r="1751" spans="1:17" x14ac:dyDescent="0.2">
      <c r="A1751" s="1"/>
      <c r="Q1751" s="26"/>
    </row>
    <row r="1752" spans="1:17" x14ac:dyDescent="0.2">
      <c r="A1752" s="1"/>
      <c r="Q1752" s="26"/>
    </row>
    <row r="1753" spans="1:17" x14ac:dyDescent="0.2">
      <c r="A1753" s="1"/>
      <c r="Q1753" s="26"/>
    </row>
    <row r="1754" spans="1:17" x14ac:dyDescent="0.2">
      <c r="A1754" s="1"/>
      <c r="Q1754" s="26"/>
    </row>
    <row r="1755" spans="1:17" x14ac:dyDescent="0.2">
      <c r="A1755" s="1"/>
      <c r="Q1755" s="26"/>
    </row>
    <row r="1756" spans="1:17" x14ac:dyDescent="0.2">
      <c r="A1756" s="1"/>
      <c r="Q1756" s="26"/>
    </row>
    <row r="1757" spans="1:17" x14ac:dyDescent="0.2">
      <c r="A1757" s="1"/>
      <c r="Q1757" s="26"/>
    </row>
    <row r="1758" spans="1:17" x14ac:dyDescent="0.2">
      <c r="A1758" s="1"/>
      <c r="Q1758" s="26"/>
    </row>
    <row r="1759" spans="1:17" x14ac:dyDescent="0.2">
      <c r="A1759" s="1"/>
      <c r="Q1759" s="26"/>
    </row>
    <row r="1760" spans="1:17" x14ac:dyDescent="0.2">
      <c r="A1760" s="1"/>
      <c r="Q1760" s="26"/>
    </row>
    <row r="1761" spans="1:17" x14ac:dyDescent="0.2">
      <c r="A1761" s="1"/>
      <c r="Q1761" s="26"/>
    </row>
    <row r="1762" spans="1:17" x14ac:dyDescent="0.2">
      <c r="A1762" s="1"/>
      <c r="Q1762" s="26"/>
    </row>
    <row r="1763" spans="1:17" x14ac:dyDescent="0.2">
      <c r="A1763" s="1"/>
      <c r="Q1763" s="26"/>
    </row>
    <row r="1764" spans="1:17" x14ac:dyDescent="0.2">
      <c r="A1764" s="1"/>
      <c r="Q1764" s="26"/>
    </row>
    <row r="1765" spans="1:17" x14ac:dyDescent="0.2">
      <c r="A1765" s="1"/>
      <c r="Q1765" s="26"/>
    </row>
    <row r="1766" spans="1:17" x14ac:dyDescent="0.2">
      <c r="A1766" s="1"/>
      <c r="Q1766" s="26"/>
    </row>
    <row r="1767" spans="1:17" x14ac:dyDescent="0.2">
      <c r="A1767" s="1"/>
      <c r="Q1767" s="26"/>
    </row>
    <row r="1768" spans="1:17" x14ac:dyDescent="0.2">
      <c r="A1768" s="1"/>
      <c r="Q1768" s="26"/>
    </row>
    <row r="1769" spans="1:17" x14ac:dyDescent="0.2">
      <c r="A1769" s="1"/>
      <c r="Q1769" s="26"/>
    </row>
    <row r="1770" spans="1:17" x14ac:dyDescent="0.2">
      <c r="A1770" s="1"/>
      <c r="Q1770" s="26"/>
    </row>
    <row r="1771" spans="1:17" x14ac:dyDescent="0.2">
      <c r="A1771" s="1"/>
      <c r="Q1771" s="26"/>
    </row>
    <row r="1772" spans="1:17" x14ac:dyDescent="0.2">
      <c r="A1772" s="1"/>
      <c r="Q1772" s="26"/>
    </row>
    <row r="1773" spans="1:17" x14ac:dyDescent="0.2">
      <c r="A1773" s="1"/>
      <c r="Q1773" s="26"/>
    </row>
    <row r="1774" spans="1:17" x14ac:dyDescent="0.2">
      <c r="A1774" s="1"/>
      <c r="Q1774" s="26"/>
    </row>
    <row r="1775" spans="1:17" x14ac:dyDescent="0.2">
      <c r="A1775" s="1"/>
      <c r="Q1775" s="26"/>
    </row>
    <row r="1776" spans="1:17" x14ac:dyDescent="0.2">
      <c r="A1776" s="1"/>
      <c r="Q1776" s="26"/>
    </row>
    <row r="1777" spans="1:17" x14ac:dyDescent="0.2">
      <c r="A1777" s="1"/>
      <c r="Q1777" s="26"/>
    </row>
    <row r="1778" spans="1:17" x14ac:dyDescent="0.2">
      <c r="A1778" s="1"/>
      <c r="Q1778" s="26"/>
    </row>
    <row r="1779" spans="1:17" x14ac:dyDescent="0.2">
      <c r="A1779" s="1"/>
      <c r="Q1779" s="26"/>
    </row>
    <row r="1780" spans="1:17" x14ac:dyDescent="0.2">
      <c r="A1780" s="1"/>
      <c r="Q1780" s="26"/>
    </row>
    <row r="1781" spans="1:17" x14ac:dyDescent="0.2">
      <c r="A1781" s="1"/>
      <c r="Q1781" s="26"/>
    </row>
    <row r="1782" spans="1:17" x14ac:dyDescent="0.2">
      <c r="A1782" s="1"/>
      <c r="Q1782" s="26"/>
    </row>
    <row r="1783" spans="1:17" x14ac:dyDescent="0.2">
      <c r="A1783" s="1"/>
      <c r="Q1783" s="26"/>
    </row>
    <row r="1784" spans="1:17" x14ac:dyDescent="0.2">
      <c r="A1784" s="1"/>
      <c r="Q1784" s="26"/>
    </row>
    <row r="1785" spans="1:17" x14ac:dyDescent="0.2">
      <c r="A1785" s="1"/>
      <c r="Q1785" s="26"/>
    </row>
    <row r="1786" spans="1:17" x14ac:dyDescent="0.2">
      <c r="A1786" s="1"/>
      <c r="Q1786" s="26"/>
    </row>
    <row r="1787" spans="1:17" x14ac:dyDescent="0.2">
      <c r="A1787" s="1"/>
      <c r="Q1787" s="26"/>
    </row>
    <row r="1788" spans="1:17" x14ac:dyDescent="0.2">
      <c r="A1788" s="1"/>
      <c r="Q1788" s="26"/>
    </row>
    <row r="1789" spans="1:17" x14ac:dyDescent="0.2">
      <c r="A1789" s="1"/>
      <c r="Q1789" s="26"/>
    </row>
    <row r="1790" spans="1:17" x14ac:dyDescent="0.2">
      <c r="A1790" s="1"/>
      <c r="Q1790" s="26"/>
    </row>
    <row r="1791" spans="1:17" x14ac:dyDescent="0.2">
      <c r="A1791" s="1"/>
      <c r="Q1791" s="26"/>
    </row>
    <row r="1792" spans="1:17" x14ac:dyDescent="0.2">
      <c r="A1792" s="1"/>
      <c r="Q1792" s="26"/>
    </row>
    <row r="1793" spans="1:17" x14ac:dyDescent="0.2">
      <c r="A1793" s="1"/>
      <c r="Q1793" s="26"/>
    </row>
    <row r="1794" spans="1:17" x14ac:dyDescent="0.2">
      <c r="A1794" s="1"/>
      <c r="Q1794" s="26"/>
    </row>
    <row r="1795" spans="1:17" x14ac:dyDescent="0.2">
      <c r="A1795" s="1"/>
      <c r="Q1795" s="26"/>
    </row>
    <row r="1796" spans="1:17" x14ac:dyDescent="0.2">
      <c r="A1796" s="1"/>
      <c r="Q1796" s="26"/>
    </row>
    <row r="1797" spans="1:17" x14ac:dyDescent="0.2">
      <c r="A1797" s="1"/>
      <c r="Q1797" s="26"/>
    </row>
    <row r="1798" spans="1:17" x14ac:dyDescent="0.2">
      <c r="A1798" s="1"/>
      <c r="Q1798" s="26"/>
    </row>
    <row r="1799" spans="1:17" x14ac:dyDescent="0.2">
      <c r="A1799" s="1"/>
      <c r="Q1799" s="26"/>
    </row>
    <row r="1800" spans="1:17" x14ac:dyDescent="0.2">
      <c r="A1800" s="1"/>
      <c r="Q1800" s="26"/>
    </row>
    <row r="1801" spans="1:17" x14ac:dyDescent="0.2">
      <c r="A1801" s="1"/>
      <c r="Q1801" s="26"/>
    </row>
    <row r="1802" spans="1:17" x14ac:dyDescent="0.2">
      <c r="A1802" s="1"/>
      <c r="Q1802" s="26"/>
    </row>
    <row r="1803" spans="1:17" x14ac:dyDescent="0.2">
      <c r="A1803" s="1"/>
      <c r="Q1803" s="26"/>
    </row>
    <row r="1804" spans="1:17" x14ac:dyDescent="0.2">
      <c r="A1804" s="1"/>
      <c r="Q1804" s="26"/>
    </row>
    <row r="1805" spans="1:17" x14ac:dyDescent="0.2">
      <c r="A1805" s="1"/>
      <c r="Q1805" s="26"/>
    </row>
    <row r="1806" spans="1:17" x14ac:dyDescent="0.2">
      <c r="A1806" s="1"/>
      <c r="Q1806" s="26"/>
    </row>
    <row r="1807" spans="1:17" x14ac:dyDescent="0.2">
      <c r="A1807" s="1"/>
      <c r="Q1807" s="26"/>
    </row>
    <row r="1808" spans="1:17" x14ac:dyDescent="0.2">
      <c r="A1808" s="1"/>
      <c r="Q1808" s="26"/>
    </row>
    <row r="1809" spans="1:17" x14ac:dyDescent="0.2">
      <c r="A1809" s="1"/>
      <c r="Q1809" s="26"/>
    </row>
    <row r="1810" spans="1:17" x14ac:dyDescent="0.2">
      <c r="A1810" s="1"/>
      <c r="Q1810" s="26"/>
    </row>
    <row r="1811" spans="1:17" x14ac:dyDescent="0.2">
      <c r="A1811" s="1"/>
      <c r="Q1811" s="26"/>
    </row>
    <row r="1812" spans="1:17" x14ac:dyDescent="0.2">
      <c r="A1812" s="1"/>
      <c r="Q1812" s="26"/>
    </row>
    <row r="1813" spans="1:17" x14ac:dyDescent="0.2">
      <c r="A1813" s="1"/>
      <c r="Q1813" s="26"/>
    </row>
    <row r="1814" spans="1:17" x14ac:dyDescent="0.2">
      <c r="A1814" s="1"/>
      <c r="Q1814" s="26"/>
    </row>
    <row r="1815" spans="1:17" x14ac:dyDescent="0.2">
      <c r="A1815" s="1"/>
      <c r="Q1815" s="26"/>
    </row>
    <row r="1816" spans="1:17" x14ac:dyDescent="0.2">
      <c r="A1816" s="1"/>
      <c r="Q1816" s="26"/>
    </row>
    <row r="1817" spans="1:17" x14ac:dyDescent="0.2">
      <c r="A1817" s="1"/>
      <c r="Q1817" s="26"/>
    </row>
    <row r="1818" spans="1:17" x14ac:dyDescent="0.2">
      <c r="A1818" s="1"/>
      <c r="Q1818" s="26"/>
    </row>
    <row r="1819" spans="1:17" x14ac:dyDescent="0.2">
      <c r="A1819" s="1"/>
      <c r="Q1819" s="26"/>
    </row>
    <row r="1820" spans="1:17" x14ac:dyDescent="0.2">
      <c r="A1820" s="1"/>
      <c r="Q1820" s="26"/>
    </row>
    <row r="1821" spans="1:17" x14ac:dyDescent="0.2">
      <c r="A1821" s="1"/>
      <c r="Q1821" s="26"/>
    </row>
    <row r="1822" spans="1:17" x14ac:dyDescent="0.2">
      <c r="A1822" s="1"/>
      <c r="Q1822" s="26"/>
    </row>
    <row r="1823" spans="1:17" x14ac:dyDescent="0.2">
      <c r="A1823" s="1"/>
      <c r="Q1823" s="26"/>
    </row>
    <row r="1824" spans="1:17" x14ac:dyDescent="0.2">
      <c r="A1824" s="1"/>
      <c r="Q1824" s="26"/>
    </row>
    <row r="1825" spans="1:17" x14ac:dyDescent="0.2">
      <c r="A1825" s="1"/>
      <c r="Q1825" s="26"/>
    </row>
    <row r="1826" spans="1:17" x14ac:dyDescent="0.2">
      <c r="A1826" s="1"/>
      <c r="Q1826" s="26"/>
    </row>
    <row r="1827" spans="1:17" x14ac:dyDescent="0.2">
      <c r="A1827" s="1"/>
      <c r="Q1827" s="26"/>
    </row>
    <row r="1828" spans="1:17" x14ac:dyDescent="0.2">
      <c r="A1828" s="1"/>
      <c r="Q1828" s="26"/>
    </row>
    <row r="1829" spans="1:17" x14ac:dyDescent="0.2">
      <c r="A1829" s="1"/>
      <c r="Q1829" s="26"/>
    </row>
    <row r="1830" spans="1:17" x14ac:dyDescent="0.2">
      <c r="A1830" s="1"/>
      <c r="Q1830" s="26"/>
    </row>
    <row r="1831" spans="1:17" x14ac:dyDescent="0.2">
      <c r="A1831" s="1"/>
      <c r="Q1831" s="26"/>
    </row>
    <row r="1832" spans="1:17" x14ac:dyDescent="0.2">
      <c r="A1832" s="1"/>
      <c r="Q1832" s="26"/>
    </row>
    <row r="1833" spans="1:17" x14ac:dyDescent="0.2">
      <c r="A1833" s="1"/>
      <c r="Q1833" s="26"/>
    </row>
    <row r="1834" spans="1:17" x14ac:dyDescent="0.2">
      <c r="A1834" s="1"/>
      <c r="Q1834" s="26"/>
    </row>
    <row r="1835" spans="1:17" x14ac:dyDescent="0.2">
      <c r="A1835" s="1"/>
      <c r="Q1835" s="26"/>
    </row>
    <row r="1836" spans="1:17" x14ac:dyDescent="0.2">
      <c r="A1836" s="1"/>
      <c r="Q1836" s="26"/>
    </row>
    <row r="1837" spans="1:17" x14ac:dyDescent="0.2">
      <c r="A1837" s="1"/>
      <c r="Q1837" s="26"/>
    </row>
    <row r="1838" spans="1:17" x14ac:dyDescent="0.2">
      <c r="A1838" s="1"/>
      <c r="Q1838" s="26"/>
    </row>
    <row r="1839" spans="1:17" x14ac:dyDescent="0.2">
      <c r="A1839" s="1"/>
      <c r="Q1839" s="26"/>
    </row>
    <row r="1840" spans="1:17" x14ac:dyDescent="0.2">
      <c r="A1840" s="1"/>
      <c r="Q1840" s="26"/>
    </row>
    <row r="1841" spans="1:17" x14ac:dyDescent="0.2">
      <c r="A1841" s="1"/>
      <c r="Q1841" s="26"/>
    </row>
    <row r="1842" spans="1:17" x14ac:dyDescent="0.2">
      <c r="A1842" s="1"/>
      <c r="Q1842" s="26"/>
    </row>
    <row r="1843" spans="1:17" x14ac:dyDescent="0.2">
      <c r="A1843" s="1"/>
      <c r="Q1843" s="26"/>
    </row>
    <row r="1844" spans="1:17" x14ac:dyDescent="0.2">
      <c r="A1844" s="1"/>
      <c r="Q1844" s="26"/>
    </row>
    <row r="1845" spans="1:17" x14ac:dyDescent="0.2">
      <c r="A1845" s="1"/>
      <c r="Q1845" s="26"/>
    </row>
    <row r="1846" spans="1:17" x14ac:dyDescent="0.2">
      <c r="A1846" s="1"/>
      <c r="Q1846" s="26"/>
    </row>
    <row r="1847" spans="1:17" x14ac:dyDescent="0.2">
      <c r="A1847" s="1"/>
      <c r="Q1847" s="26"/>
    </row>
    <row r="1848" spans="1:17" x14ac:dyDescent="0.2">
      <c r="A1848" s="1"/>
      <c r="Q1848" s="26"/>
    </row>
    <row r="1849" spans="1:17" x14ac:dyDescent="0.2">
      <c r="A1849" s="1"/>
      <c r="Q1849" s="26"/>
    </row>
    <row r="1850" spans="1:17" x14ac:dyDescent="0.2">
      <c r="A1850" s="1"/>
      <c r="Q1850" s="26"/>
    </row>
    <row r="1851" spans="1:17" x14ac:dyDescent="0.2">
      <c r="A1851" s="1"/>
      <c r="Q1851" s="26"/>
    </row>
    <row r="1852" spans="1:17" x14ac:dyDescent="0.2">
      <c r="A1852" s="1"/>
      <c r="Q1852" s="26"/>
    </row>
    <row r="1853" spans="1:17" x14ac:dyDescent="0.2">
      <c r="A1853" s="1"/>
      <c r="Q1853" s="26"/>
    </row>
    <row r="1854" spans="1:17" x14ac:dyDescent="0.2">
      <c r="A1854" s="1"/>
      <c r="Q1854" s="26"/>
    </row>
    <row r="1855" spans="1:17" x14ac:dyDescent="0.2">
      <c r="A1855" s="1"/>
      <c r="Q1855" s="26"/>
    </row>
    <row r="1856" spans="1:17" x14ac:dyDescent="0.2">
      <c r="A1856" s="1"/>
      <c r="Q1856" s="26"/>
    </row>
    <row r="1857" spans="1:17" x14ac:dyDescent="0.2">
      <c r="A1857" s="1"/>
      <c r="Q1857" s="26"/>
    </row>
    <row r="1858" spans="1:17" x14ac:dyDescent="0.2">
      <c r="A1858" s="1"/>
      <c r="Q1858" s="26"/>
    </row>
    <row r="1859" spans="1:17" x14ac:dyDescent="0.2">
      <c r="A1859" s="1"/>
      <c r="Q1859" s="26"/>
    </row>
    <row r="1860" spans="1:17" x14ac:dyDescent="0.2">
      <c r="A1860" s="1"/>
      <c r="Q1860" s="26"/>
    </row>
    <row r="1861" spans="1:17" x14ac:dyDescent="0.2">
      <c r="A1861" s="1"/>
      <c r="Q1861" s="26"/>
    </row>
    <row r="1862" spans="1:17" x14ac:dyDescent="0.2">
      <c r="A1862" s="1"/>
      <c r="Q1862" s="26"/>
    </row>
    <row r="1863" spans="1:17" x14ac:dyDescent="0.2">
      <c r="A1863" s="1"/>
      <c r="Q1863" s="26"/>
    </row>
    <row r="1864" spans="1:17" x14ac:dyDescent="0.2">
      <c r="A1864" s="1"/>
      <c r="Q1864" s="26"/>
    </row>
    <row r="1865" spans="1:17" x14ac:dyDescent="0.2">
      <c r="A1865" s="1"/>
      <c r="Q1865" s="26"/>
    </row>
    <row r="1866" spans="1:17" x14ac:dyDescent="0.2">
      <c r="A1866" s="1"/>
      <c r="Q1866" s="26"/>
    </row>
    <row r="1867" spans="1:17" x14ac:dyDescent="0.2">
      <c r="A1867" s="1"/>
      <c r="Q1867" s="26"/>
    </row>
    <row r="1868" spans="1:17" x14ac:dyDescent="0.2">
      <c r="A1868" s="1"/>
      <c r="Q1868" s="26"/>
    </row>
    <row r="1869" spans="1:17" x14ac:dyDescent="0.2">
      <c r="A1869" s="1"/>
      <c r="Q1869" s="26"/>
    </row>
    <row r="1870" spans="1:17" x14ac:dyDescent="0.2">
      <c r="A1870" s="1"/>
      <c r="Q1870" s="26"/>
    </row>
    <row r="1871" spans="1:17" x14ac:dyDescent="0.2">
      <c r="A1871" s="1"/>
      <c r="Q1871" s="26"/>
    </row>
    <row r="1872" spans="1:17" x14ac:dyDescent="0.2">
      <c r="A1872" s="1"/>
      <c r="Q1872" s="26"/>
    </row>
    <row r="1873" spans="1:17" x14ac:dyDescent="0.2">
      <c r="A1873" s="1"/>
      <c r="Q1873" s="26"/>
    </row>
    <row r="1874" spans="1:17" x14ac:dyDescent="0.2">
      <c r="A1874" s="1"/>
      <c r="Q1874" s="26"/>
    </row>
    <row r="1875" spans="1:17" x14ac:dyDescent="0.2">
      <c r="A1875" s="1"/>
      <c r="Q1875" s="26"/>
    </row>
    <row r="1876" spans="1:17" x14ac:dyDescent="0.2">
      <c r="A1876" s="1"/>
      <c r="Q1876" s="26"/>
    </row>
    <row r="1877" spans="1:17" x14ac:dyDescent="0.2">
      <c r="A1877" s="1"/>
      <c r="Q1877" s="26"/>
    </row>
    <row r="1878" spans="1:17" x14ac:dyDescent="0.2">
      <c r="A1878" s="1"/>
      <c r="Q1878" s="26"/>
    </row>
    <row r="1879" spans="1:17" x14ac:dyDescent="0.2">
      <c r="A1879" s="1"/>
      <c r="Q1879" s="26"/>
    </row>
    <row r="1880" spans="1:17" x14ac:dyDescent="0.2">
      <c r="A1880" s="1"/>
      <c r="Q1880" s="26"/>
    </row>
    <row r="1881" spans="1:17" x14ac:dyDescent="0.2">
      <c r="A1881" s="1"/>
      <c r="Q1881" s="26"/>
    </row>
    <row r="1882" spans="1:17" x14ac:dyDescent="0.2">
      <c r="A1882" s="1"/>
      <c r="Q1882" s="26"/>
    </row>
    <row r="1883" spans="1:17" x14ac:dyDescent="0.2">
      <c r="A1883" s="1"/>
      <c r="Q1883" s="26"/>
    </row>
    <row r="1884" spans="1:17" x14ac:dyDescent="0.2">
      <c r="A1884" s="1"/>
      <c r="Q1884" s="26"/>
    </row>
    <row r="1885" spans="1:17" x14ac:dyDescent="0.2">
      <c r="A1885" s="1"/>
      <c r="Q1885" s="26"/>
    </row>
    <row r="1886" spans="1:17" x14ac:dyDescent="0.2">
      <c r="A1886" s="1"/>
      <c r="Q1886" s="26"/>
    </row>
    <row r="1887" spans="1:17" x14ac:dyDescent="0.2">
      <c r="A1887" s="1"/>
      <c r="Q1887" s="26"/>
    </row>
    <row r="1888" spans="1:17" x14ac:dyDescent="0.2">
      <c r="A1888" s="1"/>
      <c r="Q1888" s="26"/>
    </row>
    <row r="1889" spans="1:17" x14ac:dyDescent="0.2">
      <c r="A1889" s="1"/>
      <c r="Q1889" s="26"/>
    </row>
    <row r="1890" spans="1:17" x14ac:dyDescent="0.2">
      <c r="A1890" s="1"/>
      <c r="Q1890" s="26"/>
    </row>
    <row r="1891" spans="1:17" x14ac:dyDescent="0.2">
      <c r="A1891" s="1"/>
      <c r="Q1891" s="26"/>
    </row>
    <row r="1892" spans="1:17" x14ac:dyDescent="0.2">
      <c r="A1892" s="1"/>
      <c r="Q1892" s="26"/>
    </row>
    <row r="1893" spans="1:17" x14ac:dyDescent="0.2">
      <c r="A1893" s="1"/>
      <c r="Q1893" s="26"/>
    </row>
    <row r="1894" spans="1:17" x14ac:dyDescent="0.2">
      <c r="A1894" s="1"/>
      <c r="Q1894" s="26"/>
    </row>
    <row r="1895" spans="1:17" x14ac:dyDescent="0.2">
      <c r="A1895" s="1"/>
      <c r="Q1895" s="26"/>
    </row>
    <row r="1896" spans="1:17" x14ac:dyDescent="0.2">
      <c r="A1896" s="1"/>
      <c r="Q1896" s="26"/>
    </row>
    <row r="1897" spans="1:17" x14ac:dyDescent="0.2">
      <c r="A1897" s="1"/>
      <c r="Q1897" s="26"/>
    </row>
    <row r="1898" spans="1:17" x14ac:dyDescent="0.2">
      <c r="A1898" s="1"/>
      <c r="Q1898" s="26"/>
    </row>
    <row r="1899" spans="1:17" x14ac:dyDescent="0.2">
      <c r="A1899" s="1"/>
      <c r="Q1899" s="26"/>
    </row>
    <row r="1900" spans="1:17" x14ac:dyDescent="0.2">
      <c r="A1900" s="1"/>
      <c r="Q1900" s="26"/>
    </row>
    <row r="1901" spans="1:17" x14ac:dyDescent="0.2">
      <c r="A1901" s="1"/>
      <c r="Q1901" s="26"/>
    </row>
    <row r="1902" spans="1:17" x14ac:dyDescent="0.2">
      <c r="A1902" s="1"/>
      <c r="Q1902" s="26"/>
    </row>
    <row r="1903" spans="1:17" x14ac:dyDescent="0.2">
      <c r="A1903" s="1"/>
      <c r="Q1903" s="26"/>
    </row>
    <row r="1904" spans="1:17" x14ac:dyDescent="0.2">
      <c r="A1904" s="1"/>
      <c r="Q1904" s="26"/>
    </row>
    <row r="1905" spans="1:17" x14ac:dyDescent="0.2">
      <c r="A1905" s="1"/>
      <c r="Q1905" s="26"/>
    </row>
    <row r="1906" spans="1:17" x14ac:dyDescent="0.2">
      <c r="A1906" s="1"/>
      <c r="Q1906" s="26"/>
    </row>
    <row r="1907" spans="1:17" x14ac:dyDescent="0.2">
      <c r="A1907" s="1"/>
      <c r="Q1907" s="26"/>
    </row>
    <row r="1908" spans="1:17" x14ac:dyDescent="0.2">
      <c r="A1908" s="1"/>
      <c r="Q1908" s="26"/>
    </row>
    <row r="1909" spans="1:17" x14ac:dyDescent="0.2">
      <c r="A1909" s="1"/>
      <c r="Q1909" s="26"/>
    </row>
    <row r="1910" spans="1:17" x14ac:dyDescent="0.2">
      <c r="A1910" s="1"/>
      <c r="Q1910" s="26"/>
    </row>
    <row r="1911" spans="1:17" x14ac:dyDescent="0.2">
      <c r="A1911" s="1"/>
      <c r="Q1911" s="26"/>
    </row>
    <row r="1912" spans="1:17" x14ac:dyDescent="0.2">
      <c r="A1912" s="1"/>
      <c r="Q1912" s="26"/>
    </row>
    <row r="1913" spans="1:17" x14ac:dyDescent="0.2">
      <c r="A1913" s="1"/>
      <c r="Q1913" s="26"/>
    </row>
    <row r="1914" spans="1:17" x14ac:dyDescent="0.2">
      <c r="A1914" s="1"/>
      <c r="Q1914" s="26"/>
    </row>
    <row r="1915" spans="1:17" x14ac:dyDescent="0.2">
      <c r="A1915" s="1"/>
      <c r="Q1915" s="26"/>
    </row>
    <row r="1916" spans="1:17" x14ac:dyDescent="0.2">
      <c r="A1916" s="1"/>
      <c r="Q1916" s="26"/>
    </row>
    <row r="1917" spans="1:17" x14ac:dyDescent="0.2">
      <c r="A1917" s="1"/>
      <c r="Q1917" s="26"/>
    </row>
    <row r="1918" spans="1:17" x14ac:dyDescent="0.2">
      <c r="A1918" s="1"/>
      <c r="Q1918" s="26"/>
    </row>
    <row r="1919" spans="1:17" x14ac:dyDescent="0.2">
      <c r="A1919" s="1"/>
      <c r="Q1919" s="26"/>
    </row>
    <row r="1920" spans="1:17" x14ac:dyDescent="0.2">
      <c r="A1920" s="1"/>
      <c r="Q1920" s="26"/>
    </row>
    <row r="1921" spans="1:17" x14ac:dyDescent="0.2">
      <c r="A1921" s="1"/>
      <c r="Q1921" s="26"/>
    </row>
    <row r="1922" spans="1:17" x14ac:dyDescent="0.2">
      <c r="A1922" s="1"/>
      <c r="Q1922" s="26"/>
    </row>
    <row r="1923" spans="1:17" x14ac:dyDescent="0.2">
      <c r="A1923" s="1"/>
      <c r="Q1923" s="26"/>
    </row>
    <row r="1924" spans="1:17" x14ac:dyDescent="0.2">
      <c r="A1924" s="1"/>
      <c r="Q1924" s="26"/>
    </row>
    <row r="1925" spans="1:17" x14ac:dyDescent="0.2">
      <c r="A1925" s="1"/>
      <c r="Q1925" s="26"/>
    </row>
    <row r="1926" spans="1:17" x14ac:dyDescent="0.2">
      <c r="A1926" s="1"/>
      <c r="Q1926" s="26"/>
    </row>
    <row r="1927" spans="1:17" x14ac:dyDescent="0.2">
      <c r="A1927" s="1"/>
      <c r="Q1927" s="26"/>
    </row>
    <row r="1928" spans="1:17" x14ac:dyDescent="0.2">
      <c r="A1928" s="1"/>
      <c r="Q1928" s="26"/>
    </row>
    <row r="1929" spans="1:17" x14ac:dyDescent="0.2">
      <c r="A1929" s="1"/>
      <c r="Q1929" s="26"/>
    </row>
    <row r="1930" spans="1:17" x14ac:dyDescent="0.2">
      <c r="A1930" s="1"/>
      <c r="Q1930" s="26"/>
    </row>
    <row r="1931" spans="1:17" x14ac:dyDescent="0.2">
      <c r="A1931" s="1"/>
      <c r="Q1931" s="26"/>
    </row>
    <row r="1932" spans="1:17" x14ac:dyDescent="0.2">
      <c r="A1932" s="1"/>
      <c r="Q1932" s="26"/>
    </row>
    <row r="1933" spans="1:17" x14ac:dyDescent="0.2">
      <c r="A1933" s="1"/>
      <c r="Q1933" s="26"/>
    </row>
    <row r="1934" spans="1:17" x14ac:dyDescent="0.2">
      <c r="A1934" s="1"/>
      <c r="Q1934" s="26"/>
    </row>
    <row r="1935" spans="1:17" x14ac:dyDescent="0.2">
      <c r="A1935" s="1"/>
      <c r="Q1935" s="26"/>
    </row>
    <row r="1936" spans="1:17" x14ac:dyDescent="0.2">
      <c r="A1936" s="1"/>
      <c r="Q1936" s="26"/>
    </row>
    <row r="1937" spans="1:17" x14ac:dyDescent="0.2">
      <c r="A1937" s="1"/>
      <c r="Q1937" s="26"/>
    </row>
    <row r="1938" spans="1:17" x14ac:dyDescent="0.2">
      <c r="A1938" s="1"/>
      <c r="Q1938" s="26"/>
    </row>
    <row r="1939" spans="1:17" x14ac:dyDescent="0.2">
      <c r="A1939" s="1"/>
      <c r="Q1939" s="26"/>
    </row>
    <row r="1940" spans="1:17" x14ac:dyDescent="0.2">
      <c r="A1940" s="1"/>
      <c r="Q1940" s="26"/>
    </row>
    <row r="1941" spans="1:17" x14ac:dyDescent="0.2">
      <c r="A1941" s="1"/>
      <c r="Q1941" s="26"/>
    </row>
    <row r="1942" spans="1:17" x14ac:dyDescent="0.2">
      <c r="A1942" s="1"/>
      <c r="Q1942" s="26"/>
    </row>
    <row r="1943" spans="1:17" x14ac:dyDescent="0.2">
      <c r="A1943" s="1"/>
      <c r="Q1943" s="26"/>
    </row>
    <row r="1944" spans="1:17" x14ac:dyDescent="0.2">
      <c r="A1944" s="1"/>
      <c r="Q1944" s="26"/>
    </row>
    <row r="1945" spans="1:17" x14ac:dyDescent="0.2">
      <c r="A1945" s="1"/>
      <c r="Q1945" s="26"/>
    </row>
    <row r="1946" spans="1:17" x14ac:dyDescent="0.2">
      <c r="A1946" s="1"/>
      <c r="Q1946" s="26"/>
    </row>
    <row r="1947" spans="1:17" x14ac:dyDescent="0.2">
      <c r="A1947" s="1"/>
      <c r="Q1947" s="26"/>
    </row>
    <row r="1948" spans="1:17" x14ac:dyDescent="0.2">
      <c r="A1948" s="1"/>
      <c r="Q1948" s="26"/>
    </row>
    <row r="1949" spans="1:17" x14ac:dyDescent="0.2">
      <c r="A1949" s="1"/>
      <c r="Q1949" s="26"/>
    </row>
    <row r="1950" spans="1:17" x14ac:dyDescent="0.2">
      <c r="A1950" s="1"/>
      <c r="Q1950" s="26"/>
    </row>
    <row r="1951" spans="1:17" x14ac:dyDescent="0.2">
      <c r="A1951" s="1"/>
      <c r="Q1951" s="26"/>
    </row>
    <row r="1952" spans="1:17" x14ac:dyDescent="0.2">
      <c r="A1952" s="1"/>
      <c r="Q1952" s="26"/>
    </row>
    <row r="1953" spans="1:17" x14ac:dyDescent="0.2">
      <c r="A1953" s="1"/>
      <c r="Q1953" s="26"/>
    </row>
    <row r="1954" spans="1:17" x14ac:dyDescent="0.2">
      <c r="A1954" s="1"/>
      <c r="Q1954" s="26"/>
    </row>
    <row r="1955" spans="1:17" x14ac:dyDescent="0.2">
      <c r="A1955" s="1"/>
      <c r="Q1955" s="26"/>
    </row>
    <row r="1956" spans="1:17" x14ac:dyDescent="0.2">
      <c r="A1956" s="1"/>
      <c r="Q1956" s="26"/>
    </row>
    <row r="1957" spans="1:17" x14ac:dyDescent="0.2">
      <c r="A1957" s="1"/>
      <c r="Q1957" s="26"/>
    </row>
    <row r="1958" spans="1:17" x14ac:dyDescent="0.2">
      <c r="A1958" s="1"/>
      <c r="Q1958" s="26"/>
    </row>
    <row r="1959" spans="1:17" x14ac:dyDescent="0.2">
      <c r="A1959" s="1"/>
      <c r="Q1959" s="26"/>
    </row>
    <row r="1960" spans="1:17" x14ac:dyDescent="0.2">
      <c r="A1960" s="1"/>
      <c r="Q1960" s="26"/>
    </row>
    <row r="1961" spans="1:17" x14ac:dyDescent="0.2">
      <c r="A1961" s="1"/>
      <c r="Q1961" s="26"/>
    </row>
    <row r="1962" spans="1:17" x14ac:dyDescent="0.2">
      <c r="A1962" s="1"/>
      <c r="Q1962" s="26"/>
    </row>
    <row r="1963" spans="1:17" x14ac:dyDescent="0.2">
      <c r="A1963" s="1"/>
      <c r="Q1963" s="26"/>
    </row>
    <row r="1964" spans="1:17" x14ac:dyDescent="0.2">
      <c r="A1964" s="1"/>
      <c r="Q1964" s="26"/>
    </row>
    <row r="1965" spans="1:17" x14ac:dyDescent="0.2">
      <c r="A1965" s="1"/>
      <c r="Q1965" s="26"/>
    </row>
    <row r="1966" spans="1:17" x14ac:dyDescent="0.2">
      <c r="A1966" s="1"/>
      <c r="Q1966" s="26"/>
    </row>
    <row r="1967" spans="1:17" x14ac:dyDescent="0.2">
      <c r="A1967" s="1"/>
      <c r="Q1967" s="26"/>
    </row>
    <row r="1968" spans="1:17" x14ac:dyDescent="0.2">
      <c r="A1968" s="1"/>
      <c r="Q1968" s="26"/>
    </row>
    <row r="1969" spans="1:17" x14ac:dyDescent="0.2">
      <c r="A1969" s="1"/>
      <c r="Q1969" s="26"/>
    </row>
    <row r="1970" spans="1:17" x14ac:dyDescent="0.2">
      <c r="A1970" s="1"/>
      <c r="Q1970" s="26"/>
    </row>
    <row r="1971" spans="1:17" x14ac:dyDescent="0.2">
      <c r="A1971" s="1"/>
      <c r="Q1971" s="26"/>
    </row>
    <row r="1972" spans="1:17" x14ac:dyDescent="0.2">
      <c r="A1972" s="1"/>
      <c r="Q1972" s="26"/>
    </row>
    <row r="1973" spans="1:17" x14ac:dyDescent="0.2">
      <c r="A1973" s="1"/>
      <c r="Q1973" s="26"/>
    </row>
    <row r="1974" spans="1:17" x14ac:dyDescent="0.2">
      <c r="A1974" s="1"/>
      <c r="Q1974" s="26"/>
    </row>
    <row r="1975" spans="1:17" x14ac:dyDescent="0.2">
      <c r="A1975" s="1"/>
      <c r="Q1975" s="26"/>
    </row>
    <row r="1976" spans="1:17" x14ac:dyDescent="0.2">
      <c r="A1976" s="1"/>
      <c r="Q1976" s="26"/>
    </row>
    <row r="1977" spans="1:17" x14ac:dyDescent="0.2">
      <c r="A1977" s="1"/>
      <c r="Q1977" s="26"/>
    </row>
    <row r="1978" spans="1:17" x14ac:dyDescent="0.2">
      <c r="A1978" s="1"/>
      <c r="Q1978" s="26"/>
    </row>
    <row r="1979" spans="1:17" x14ac:dyDescent="0.2">
      <c r="A1979" s="1"/>
      <c r="Q1979" s="26"/>
    </row>
    <row r="1980" spans="1:17" x14ac:dyDescent="0.2">
      <c r="A1980" s="1"/>
      <c r="Q1980" s="26"/>
    </row>
    <row r="1981" spans="1:17" x14ac:dyDescent="0.2">
      <c r="A1981" s="1"/>
      <c r="Q1981" s="26"/>
    </row>
    <row r="1982" spans="1:17" x14ac:dyDescent="0.2">
      <c r="A1982" s="1"/>
      <c r="Q1982" s="26"/>
    </row>
    <row r="1983" spans="1:17" x14ac:dyDescent="0.2">
      <c r="A1983" s="1"/>
      <c r="Q1983" s="26"/>
    </row>
    <row r="1984" spans="1:17" x14ac:dyDescent="0.2">
      <c r="A1984" s="1"/>
      <c r="Q1984" s="26"/>
    </row>
    <row r="1985" spans="1:17" x14ac:dyDescent="0.2">
      <c r="A1985" s="1"/>
      <c r="Q1985" s="26"/>
    </row>
    <row r="1986" spans="1:17" x14ac:dyDescent="0.2">
      <c r="A1986" s="1"/>
      <c r="Q1986" s="26"/>
    </row>
    <row r="1987" spans="1:17" x14ac:dyDescent="0.2">
      <c r="A1987" s="1"/>
      <c r="Q1987" s="26"/>
    </row>
    <row r="1988" spans="1:17" x14ac:dyDescent="0.2">
      <c r="A1988" s="1"/>
      <c r="Q1988" s="26"/>
    </row>
    <row r="1989" spans="1:17" x14ac:dyDescent="0.2">
      <c r="A1989" s="1"/>
      <c r="Q1989" s="26"/>
    </row>
    <row r="1990" spans="1:17" x14ac:dyDescent="0.2">
      <c r="A1990" s="1"/>
      <c r="Q1990" s="26"/>
    </row>
    <row r="1991" spans="1:17" x14ac:dyDescent="0.2">
      <c r="A1991" s="1"/>
      <c r="Q1991" s="26"/>
    </row>
    <row r="1992" spans="1:17" x14ac:dyDescent="0.2">
      <c r="A1992" s="1"/>
      <c r="Q1992" s="26"/>
    </row>
    <row r="1993" spans="1:17" x14ac:dyDescent="0.2">
      <c r="A1993" s="1"/>
      <c r="Q1993" s="26"/>
    </row>
    <row r="1994" spans="1:17" x14ac:dyDescent="0.2">
      <c r="A1994" s="1"/>
      <c r="Q1994" s="26"/>
    </row>
    <row r="1995" spans="1:17" x14ac:dyDescent="0.2">
      <c r="A1995" s="1"/>
      <c r="Q1995" s="26"/>
    </row>
    <row r="1996" spans="1:17" x14ac:dyDescent="0.2">
      <c r="A1996" s="1"/>
      <c r="Q1996" s="26"/>
    </row>
    <row r="1997" spans="1:17" x14ac:dyDescent="0.2">
      <c r="A1997" s="1"/>
      <c r="Q1997" s="26"/>
    </row>
    <row r="1998" spans="1:17" x14ac:dyDescent="0.2">
      <c r="A1998" s="1"/>
      <c r="Q1998" s="26"/>
    </row>
    <row r="1999" spans="1:17" x14ac:dyDescent="0.2">
      <c r="A1999" s="1"/>
      <c r="Q1999" s="26"/>
    </row>
    <row r="2000" spans="1:17" x14ac:dyDescent="0.2">
      <c r="A2000" s="1"/>
      <c r="Q2000" s="26"/>
    </row>
    <row r="2001" spans="1:17" x14ac:dyDescent="0.2">
      <c r="A2001" s="1"/>
      <c r="Q2001" s="26"/>
    </row>
    <row r="2002" spans="1:17" x14ac:dyDescent="0.2">
      <c r="A2002" s="1"/>
      <c r="Q2002" s="26"/>
    </row>
    <row r="2003" spans="1:17" x14ac:dyDescent="0.2">
      <c r="A2003" s="1"/>
      <c r="Q2003" s="26"/>
    </row>
    <row r="2004" spans="1:17" x14ac:dyDescent="0.2">
      <c r="A2004" s="1"/>
      <c r="Q2004" s="26"/>
    </row>
    <row r="2005" spans="1:17" x14ac:dyDescent="0.2">
      <c r="A2005" s="1"/>
      <c r="Q2005" s="26"/>
    </row>
    <row r="2006" spans="1:17" x14ac:dyDescent="0.2">
      <c r="A2006" s="1"/>
      <c r="Q2006" s="26"/>
    </row>
    <row r="2007" spans="1:17" x14ac:dyDescent="0.2">
      <c r="A2007" s="1"/>
      <c r="Q2007" s="26"/>
    </row>
    <row r="2008" spans="1:17" x14ac:dyDescent="0.2">
      <c r="A2008" s="1"/>
      <c r="Q2008" s="26"/>
    </row>
    <row r="2009" spans="1:17" x14ac:dyDescent="0.2">
      <c r="A2009" s="1"/>
      <c r="Q2009" s="26"/>
    </row>
    <row r="2010" spans="1:17" x14ac:dyDescent="0.2">
      <c r="A2010" s="1"/>
      <c r="Q2010" s="26"/>
    </row>
    <row r="2011" spans="1:17" x14ac:dyDescent="0.2">
      <c r="A2011" s="1"/>
      <c r="Q2011" s="26"/>
    </row>
    <row r="2012" spans="1:17" x14ac:dyDescent="0.2">
      <c r="A2012" s="1"/>
      <c r="Q2012" s="26"/>
    </row>
    <row r="2013" spans="1:17" x14ac:dyDescent="0.2">
      <c r="A2013" s="1"/>
      <c r="Q2013" s="26"/>
    </row>
    <row r="2014" spans="1:17" x14ac:dyDescent="0.2">
      <c r="A2014" s="1"/>
      <c r="Q2014" s="26"/>
    </row>
    <row r="2015" spans="1:17" x14ac:dyDescent="0.2">
      <c r="A2015" s="1"/>
      <c r="Q2015" s="26"/>
    </row>
    <row r="2016" spans="1:17" x14ac:dyDescent="0.2">
      <c r="A2016" s="1"/>
      <c r="Q2016" s="26"/>
    </row>
    <row r="2017" spans="1:17" x14ac:dyDescent="0.2">
      <c r="A2017" s="1"/>
      <c r="Q2017" s="26"/>
    </row>
    <row r="2018" spans="1:17" x14ac:dyDescent="0.2">
      <c r="A2018" s="1"/>
      <c r="Q2018" s="26"/>
    </row>
    <row r="2019" spans="1:17" x14ac:dyDescent="0.2">
      <c r="A2019" s="1"/>
      <c r="Q2019" s="26"/>
    </row>
    <row r="2020" spans="1:17" x14ac:dyDescent="0.2">
      <c r="A2020" s="1"/>
      <c r="Q2020" s="26"/>
    </row>
    <row r="2021" spans="1:17" x14ac:dyDescent="0.2">
      <c r="A2021" s="1"/>
      <c r="Q2021" s="26"/>
    </row>
    <row r="2022" spans="1:17" x14ac:dyDescent="0.2">
      <c r="A2022" s="1"/>
      <c r="Q2022" s="26"/>
    </row>
    <row r="2023" spans="1:17" x14ac:dyDescent="0.2">
      <c r="A2023" s="1"/>
      <c r="Q2023" s="26"/>
    </row>
    <row r="2024" spans="1:17" x14ac:dyDescent="0.2">
      <c r="A2024" s="1"/>
      <c r="Q2024" s="26"/>
    </row>
    <row r="2025" spans="1:17" x14ac:dyDescent="0.2">
      <c r="A2025" s="1"/>
      <c r="Q2025" s="26"/>
    </row>
    <row r="2026" spans="1:17" x14ac:dyDescent="0.2">
      <c r="A2026" s="1"/>
      <c r="Q2026" s="26"/>
    </row>
    <row r="2027" spans="1:17" x14ac:dyDescent="0.2">
      <c r="A2027" s="1"/>
      <c r="Q2027" s="26"/>
    </row>
    <row r="2028" spans="1:17" x14ac:dyDescent="0.2">
      <c r="A2028" s="1"/>
      <c r="Q2028" s="26"/>
    </row>
    <row r="2029" spans="1:17" x14ac:dyDescent="0.2">
      <c r="A2029" s="1"/>
      <c r="Q2029" s="26"/>
    </row>
    <row r="2030" spans="1:17" x14ac:dyDescent="0.2">
      <c r="A2030" s="1"/>
      <c r="Q2030" s="26"/>
    </row>
    <row r="2031" spans="1:17" x14ac:dyDescent="0.2">
      <c r="A2031" s="1"/>
      <c r="Q2031" s="26"/>
    </row>
    <row r="2032" spans="1:17" x14ac:dyDescent="0.2">
      <c r="A2032" s="1"/>
      <c r="Q2032" s="26"/>
    </row>
    <row r="2033" spans="1:17" x14ac:dyDescent="0.2">
      <c r="A2033" s="1"/>
      <c r="Q2033" s="26"/>
    </row>
    <row r="2034" spans="1:17" x14ac:dyDescent="0.2">
      <c r="A2034" s="1"/>
      <c r="Q2034" s="26"/>
    </row>
    <row r="2035" spans="1:17" x14ac:dyDescent="0.2">
      <c r="A2035" s="1"/>
      <c r="Q2035" s="26"/>
    </row>
    <row r="2036" spans="1:17" x14ac:dyDescent="0.2">
      <c r="A2036" s="1"/>
      <c r="Q2036" s="26"/>
    </row>
    <row r="2037" spans="1:17" x14ac:dyDescent="0.2">
      <c r="A2037" s="1"/>
      <c r="Q2037" s="26"/>
    </row>
    <row r="2038" spans="1:17" x14ac:dyDescent="0.2">
      <c r="A2038" s="1"/>
      <c r="Q2038" s="26"/>
    </row>
    <row r="2039" spans="1:17" x14ac:dyDescent="0.2">
      <c r="A2039" s="1"/>
      <c r="Q2039" s="26"/>
    </row>
    <row r="2040" spans="1:17" x14ac:dyDescent="0.2">
      <c r="A2040" s="1"/>
      <c r="Q2040" s="26"/>
    </row>
    <row r="2041" spans="1:17" x14ac:dyDescent="0.2">
      <c r="A2041" s="1"/>
      <c r="Q2041" s="26"/>
    </row>
    <row r="2042" spans="1:17" x14ac:dyDescent="0.2">
      <c r="A2042" s="1"/>
      <c r="Q2042" s="26"/>
    </row>
    <row r="2043" spans="1:17" x14ac:dyDescent="0.2">
      <c r="A2043" s="1"/>
      <c r="Q2043" s="26"/>
    </row>
    <row r="2044" spans="1:17" x14ac:dyDescent="0.2">
      <c r="A2044" s="1"/>
      <c r="Q2044" s="26"/>
    </row>
    <row r="2045" spans="1:17" x14ac:dyDescent="0.2">
      <c r="A2045" s="1"/>
      <c r="Q2045" s="26"/>
    </row>
    <row r="2046" spans="1:17" x14ac:dyDescent="0.2">
      <c r="A2046" s="1"/>
      <c r="Q2046" s="26"/>
    </row>
    <row r="2047" spans="1:17" x14ac:dyDescent="0.2">
      <c r="A2047" s="1"/>
      <c r="Q2047" s="26"/>
    </row>
    <row r="2048" spans="1:17" x14ac:dyDescent="0.2">
      <c r="A2048" s="1"/>
      <c r="Q2048" s="26"/>
    </row>
    <row r="2049" spans="1:17" x14ac:dyDescent="0.2">
      <c r="A2049" s="1"/>
      <c r="Q2049" s="26"/>
    </row>
    <row r="2050" spans="1:17" x14ac:dyDescent="0.2">
      <c r="A2050" s="1"/>
      <c r="Q2050" s="26"/>
    </row>
    <row r="2051" spans="1:17" x14ac:dyDescent="0.2">
      <c r="A2051" s="1"/>
      <c r="Q2051" s="26"/>
    </row>
    <row r="2052" spans="1:17" x14ac:dyDescent="0.2">
      <c r="A2052" s="1"/>
      <c r="Q2052" s="26"/>
    </row>
    <row r="2053" spans="1:17" x14ac:dyDescent="0.2">
      <c r="A2053" s="1"/>
      <c r="Q2053" s="26"/>
    </row>
    <row r="2054" spans="1:17" x14ac:dyDescent="0.2">
      <c r="A2054" s="1"/>
      <c r="Q2054" s="26"/>
    </row>
    <row r="2055" spans="1:17" x14ac:dyDescent="0.2">
      <c r="A2055" s="1"/>
      <c r="Q2055" s="26"/>
    </row>
    <row r="2056" spans="1:17" x14ac:dyDescent="0.2">
      <c r="A2056" s="1"/>
      <c r="Q2056" s="26"/>
    </row>
    <row r="2057" spans="1:17" x14ac:dyDescent="0.2">
      <c r="A2057" s="1"/>
      <c r="Q2057" s="26"/>
    </row>
    <row r="2058" spans="1:17" x14ac:dyDescent="0.2">
      <c r="A2058" s="1"/>
      <c r="Q2058" s="26"/>
    </row>
    <row r="2059" spans="1:17" x14ac:dyDescent="0.2">
      <c r="A2059" s="1"/>
      <c r="Q2059" s="26"/>
    </row>
    <row r="2060" spans="1:17" x14ac:dyDescent="0.2">
      <c r="A2060" s="1"/>
      <c r="Q2060" s="26"/>
    </row>
    <row r="2061" spans="1:17" x14ac:dyDescent="0.2">
      <c r="A2061" s="1"/>
      <c r="Q2061" s="26"/>
    </row>
    <row r="2062" spans="1:17" x14ac:dyDescent="0.2">
      <c r="A2062" s="1"/>
      <c r="Q2062" s="26"/>
    </row>
    <row r="2063" spans="1:17" x14ac:dyDescent="0.2">
      <c r="A2063" s="1"/>
      <c r="Q2063" s="26"/>
    </row>
    <row r="2064" spans="1:17" x14ac:dyDescent="0.2">
      <c r="A2064" s="1"/>
      <c r="Q2064" s="26"/>
    </row>
    <row r="2065" spans="1:17" x14ac:dyDescent="0.2">
      <c r="A2065" s="1"/>
      <c r="Q2065" s="26"/>
    </row>
    <row r="2066" spans="1:17" x14ac:dyDescent="0.2">
      <c r="A2066" s="1"/>
      <c r="Q2066" s="26"/>
    </row>
    <row r="2067" spans="1:17" x14ac:dyDescent="0.2">
      <c r="A2067" s="1"/>
      <c r="Q2067" s="26"/>
    </row>
    <row r="2068" spans="1:17" x14ac:dyDescent="0.2">
      <c r="A2068" s="1"/>
      <c r="Q2068" s="26"/>
    </row>
    <row r="2069" spans="1:17" x14ac:dyDescent="0.2">
      <c r="A2069" s="1"/>
      <c r="Q2069" s="26"/>
    </row>
    <row r="2070" spans="1:17" x14ac:dyDescent="0.2">
      <c r="A2070" s="1"/>
      <c r="Q2070" s="26"/>
    </row>
    <row r="2071" spans="1:17" x14ac:dyDescent="0.2">
      <c r="A2071" s="1"/>
      <c r="Q2071" s="26"/>
    </row>
    <row r="2072" spans="1:17" x14ac:dyDescent="0.2">
      <c r="A2072" s="1"/>
      <c r="Q2072" s="26"/>
    </row>
    <row r="2073" spans="1:17" x14ac:dyDescent="0.2">
      <c r="A2073" s="1"/>
      <c r="Q2073" s="26"/>
    </row>
    <row r="2074" spans="1:17" x14ac:dyDescent="0.2">
      <c r="A2074" s="1"/>
      <c r="Q2074" s="26"/>
    </row>
    <row r="2075" spans="1:17" x14ac:dyDescent="0.2">
      <c r="A2075" s="1"/>
      <c r="Q2075" s="26"/>
    </row>
    <row r="2076" spans="1:17" x14ac:dyDescent="0.2">
      <c r="A2076" s="1"/>
      <c r="Q2076" s="26"/>
    </row>
    <row r="2077" spans="1:17" x14ac:dyDescent="0.2">
      <c r="A2077" s="1"/>
      <c r="Q2077" s="26"/>
    </row>
    <row r="2078" spans="1:17" x14ac:dyDescent="0.2">
      <c r="A2078" s="1"/>
      <c r="Q2078" s="26"/>
    </row>
    <row r="2079" spans="1:17" x14ac:dyDescent="0.2">
      <c r="A2079" s="1"/>
      <c r="Q2079" s="26"/>
    </row>
    <row r="2080" spans="1:17" x14ac:dyDescent="0.2">
      <c r="A2080" s="1"/>
      <c r="Q2080" s="26"/>
    </row>
    <row r="2081" spans="1:17" x14ac:dyDescent="0.2">
      <c r="A2081" s="1"/>
      <c r="Q2081" s="26"/>
    </row>
    <row r="2082" spans="1:17" x14ac:dyDescent="0.2">
      <c r="A2082" s="1"/>
      <c r="Q2082" s="26"/>
    </row>
    <row r="2083" spans="1:17" x14ac:dyDescent="0.2">
      <c r="A2083" s="1"/>
      <c r="Q2083" s="26"/>
    </row>
    <row r="2084" spans="1:17" x14ac:dyDescent="0.2">
      <c r="A2084" s="1"/>
      <c r="Q2084" s="26"/>
    </row>
    <row r="2085" spans="1:17" x14ac:dyDescent="0.2">
      <c r="A2085" s="1"/>
      <c r="Q2085" s="26"/>
    </row>
    <row r="2086" spans="1:17" x14ac:dyDescent="0.2">
      <c r="A2086" s="1"/>
      <c r="Q2086" s="26"/>
    </row>
    <row r="2087" spans="1:17" x14ac:dyDescent="0.2">
      <c r="A2087" s="1"/>
      <c r="Q2087" s="26"/>
    </row>
    <row r="2088" spans="1:17" x14ac:dyDescent="0.2">
      <c r="A2088" s="1"/>
      <c r="Q2088" s="26"/>
    </row>
    <row r="2089" spans="1:17" x14ac:dyDescent="0.2">
      <c r="A2089" s="1"/>
      <c r="Q2089" s="26"/>
    </row>
    <row r="2090" spans="1:17" x14ac:dyDescent="0.2">
      <c r="A2090" s="1"/>
      <c r="Q2090" s="26"/>
    </row>
    <row r="2091" spans="1:17" x14ac:dyDescent="0.2">
      <c r="A2091" s="1"/>
      <c r="Q2091" s="26"/>
    </row>
    <row r="2092" spans="1:17" x14ac:dyDescent="0.2">
      <c r="A2092" s="1"/>
      <c r="Q2092" s="26"/>
    </row>
    <row r="2093" spans="1:17" x14ac:dyDescent="0.2">
      <c r="A2093" s="1"/>
      <c r="Q2093" s="26"/>
    </row>
    <row r="2094" spans="1:17" x14ac:dyDescent="0.2">
      <c r="A2094" s="1"/>
      <c r="Q2094" s="26"/>
    </row>
    <row r="2095" spans="1:17" x14ac:dyDescent="0.2">
      <c r="A2095" s="1"/>
      <c r="Q2095" s="26"/>
    </row>
    <row r="2096" spans="1:17" x14ac:dyDescent="0.2">
      <c r="A2096" s="1"/>
      <c r="Q2096" s="26"/>
    </row>
    <row r="2097" spans="1:17" x14ac:dyDescent="0.2">
      <c r="A2097" s="1"/>
      <c r="Q2097" s="26"/>
    </row>
    <row r="2098" spans="1:17" x14ac:dyDescent="0.2">
      <c r="A2098" s="1"/>
      <c r="Q2098" s="26"/>
    </row>
    <row r="2099" spans="1:17" x14ac:dyDescent="0.2">
      <c r="A2099" s="1"/>
      <c r="Q2099" s="26"/>
    </row>
    <row r="2100" spans="1:17" x14ac:dyDescent="0.2">
      <c r="A2100" s="1"/>
      <c r="Q2100" s="26"/>
    </row>
    <row r="2101" spans="1:17" x14ac:dyDescent="0.2">
      <c r="A2101" s="1"/>
      <c r="Q2101" s="26"/>
    </row>
    <row r="2102" spans="1:17" x14ac:dyDescent="0.2">
      <c r="A2102" s="1"/>
      <c r="Q2102" s="26"/>
    </row>
    <row r="2103" spans="1:17" x14ac:dyDescent="0.2">
      <c r="A2103" s="1"/>
      <c r="Q2103" s="26"/>
    </row>
    <row r="2104" spans="1:17" x14ac:dyDescent="0.2">
      <c r="A2104" s="1"/>
      <c r="Q2104" s="26"/>
    </row>
    <row r="2105" spans="1:17" x14ac:dyDescent="0.2">
      <c r="A2105" s="1"/>
      <c r="Q2105" s="26"/>
    </row>
    <row r="2106" spans="1:17" x14ac:dyDescent="0.2">
      <c r="A2106" s="1"/>
      <c r="Q2106" s="26"/>
    </row>
    <row r="2107" spans="1:17" x14ac:dyDescent="0.2">
      <c r="A2107" s="1"/>
      <c r="Q2107" s="26"/>
    </row>
    <row r="2108" spans="1:17" x14ac:dyDescent="0.2">
      <c r="A2108" s="1"/>
      <c r="Q2108" s="26"/>
    </row>
    <row r="2109" spans="1:17" x14ac:dyDescent="0.2">
      <c r="A2109" s="1"/>
      <c r="Q2109" s="26"/>
    </row>
    <row r="2110" spans="1:17" x14ac:dyDescent="0.2">
      <c r="A2110" s="1"/>
      <c r="Q2110" s="26"/>
    </row>
    <row r="2111" spans="1:17" x14ac:dyDescent="0.2">
      <c r="A2111" s="1"/>
      <c r="Q2111" s="26"/>
    </row>
    <row r="2112" spans="1:17" x14ac:dyDescent="0.2">
      <c r="A2112" s="1"/>
      <c r="Q2112" s="26"/>
    </row>
    <row r="2113" spans="1:17" x14ac:dyDescent="0.2">
      <c r="A2113" s="1"/>
      <c r="Q2113" s="26"/>
    </row>
    <row r="2114" spans="1:17" x14ac:dyDescent="0.2">
      <c r="A2114" s="1"/>
      <c r="Q2114" s="26"/>
    </row>
    <row r="2115" spans="1:17" x14ac:dyDescent="0.2">
      <c r="A2115" s="1"/>
      <c r="Q2115" s="26"/>
    </row>
    <row r="2116" spans="1:17" x14ac:dyDescent="0.2">
      <c r="A2116" s="1"/>
      <c r="Q2116" s="26"/>
    </row>
    <row r="2117" spans="1:17" x14ac:dyDescent="0.2">
      <c r="A2117" s="1"/>
      <c r="Q2117" s="26"/>
    </row>
    <row r="2118" spans="1:17" x14ac:dyDescent="0.2">
      <c r="A2118" s="1"/>
      <c r="Q2118" s="26"/>
    </row>
    <row r="2119" spans="1:17" x14ac:dyDescent="0.2">
      <c r="A2119" s="1"/>
      <c r="Q2119" s="26"/>
    </row>
    <row r="2120" spans="1:17" x14ac:dyDescent="0.2">
      <c r="A2120" s="1"/>
      <c r="Q2120" s="26"/>
    </row>
    <row r="2121" spans="1:17" x14ac:dyDescent="0.2">
      <c r="A2121" s="1"/>
      <c r="Q2121" s="26"/>
    </row>
    <row r="2122" spans="1:17" x14ac:dyDescent="0.2">
      <c r="A2122" s="1"/>
      <c r="Q2122" s="26"/>
    </row>
    <row r="2123" spans="1:17" x14ac:dyDescent="0.2">
      <c r="A2123" s="1"/>
      <c r="Q2123" s="26"/>
    </row>
    <row r="2124" spans="1:17" x14ac:dyDescent="0.2">
      <c r="A2124" s="1"/>
      <c r="Q2124" s="26"/>
    </row>
    <row r="2125" spans="1:17" x14ac:dyDescent="0.2">
      <c r="A2125" s="1"/>
      <c r="Q2125" s="26"/>
    </row>
    <row r="2126" spans="1:17" x14ac:dyDescent="0.2">
      <c r="A2126" s="1"/>
      <c r="Q2126" s="26"/>
    </row>
    <row r="2127" spans="1:17" x14ac:dyDescent="0.2">
      <c r="A2127" s="1"/>
      <c r="Q2127" s="26"/>
    </row>
    <row r="2128" spans="1:17" x14ac:dyDescent="0.2">
      <c r="A2128" s="1"/>
      <c r="Q2128" s="26"/>
    </row>
    <row r="2129" spans="1:17" x14ac:dyDescent="0.2">
      <c r="A2129" s="1"/>
      <c r="Q2129" s="26"/>
    </row>
    <row r="2130" spans="1:17" x14ac:dyDescent="0.2">
      <c r="A2130" s="1"/>
      <c r="Q2130" s="26"/>
    </row>
    <row r="2131" spans="1:17" x14ac:dyDescent="0.2">
      <c r="A2131" s="1"/>
      <c r="Q2131" s="26"/>
    </row>
    <row r="2132" spans="1:17" x14ac:dyDescent="0.2">
      <c r="A2132" s="1"/>
      <c r="Q2132" s="26"/>
    </row>
    <row r="2133" spans="1:17" x14ac:dyDescent="0.2">
      <c r="A2133" s="1"/>
      <c r="Q2133" s="26"/>
    </row>
    <row r="2134" spans="1:17" x14ac:dyDescent="0.2">
      <c r="A2134" s="1"/>
      <c r="Q2134" s="26"/>
    </row>
    <row r="2135" spans="1:17" x14ac:dyDescent="0.2">
      <c r="A2135" s="1"/>
      <c r="Q2135" s="26"/>
    </row>
    <row r="2136" spans="1:17" x14ac:dyDescent="0.2">
      <c r="A2136" s="1"/>
      <c r="Q2136" s="26"/>
    </row>
    <row r="2137" spans="1:17" x14ac:dyDescent="0.2">
      <c r="A2137" s="1"/>
      <c r="Q2137" s="26"/>
    </row>
    <row r="2138" spans="1:17" x14ac:dyDescent="0.2">
      <c r="A2138" s="1"/>
      <c r="Q2138" s="26"/>
    </row>
    <row r="2139" spans="1:17" x14ac:dyDescent="0.2">
      <c r="A2139" s="1"/>
      <c r="Q2139" s="26"/>
    </row>
    <row r="2140" spans="1:17" x14ac:dyDescent="0.2">
      <c r="A2140" s="1"/>
      <c r="Q2140" s="26"/>
    </row>
    <row r="2141" spans="1:17" x14ac:dyDescent="0.2">
      <c r="A2141" s="1"/>
      <c r="Q2141" s="26"/>
    </row>
    <row r="2142" spans="1:17" x14ac:dyDescent="0.2">
      <c r="A2142" s="1"/>
      <c r="Q2142" s="26"/>
    </row>
    <row r="2143" spans="1:17" x14ac:dyDescent="0.2">
      <c r="A2143" s="1"/>
      <c r="Q2143" s="26"/>
    </row>
    <row r="2144" spans="1:17" x14ac:dyDescent="0.2">
      <c r="A2144" s="1"/>
      <c r="Q2144" s="26"/>
    </row>
    <row r="2145" spans="1:17" x14ac:dyDescent="0.2">
      <c r="A2145" s="1"/>
      <c r="Q2145" s="26"/>
    </row>
    <row r="2146" spans="1:17" x14ac:dyDescent="0.2">
      <c r="A2146" s="1"/>
      <c r="Q2146" s="26"/>
    </row>
    <row r="2147" spans="1:17" x14ac:dyDescent="0.2">
      <c r="A2147" s="1"/>
      <c r="Q2147" s="26"/>
    </row>
    <row r="2148" spans="1:17" x14ac:dyDescent="0.2">
      <c r="A2148" s="1"/>
      <c r="Q2148" s="26"/>
    </row>
    <row r="2149" spans="1:17" x14ac:dyDescent="0.2">
      <c r="A2149" s="1"/>
      <c r="Q2149" s="26"/>
    </row>
    <row r="2150" spans="1:17" x14ac:dyDescent="0.2">
      <c r="A2150" s="1"/>
      <c r="Q2150" s="26"/>
    </row>
    <row r="2151" spans="1:17" x14ac:dyDescent="0.2">
      <c r="A2151" s="1"/>
      <c r="Q2151" s="26"/>
    </row>
    <row r="2152" spans="1:17" x14ac:dyDescent="0.2">
      <c r="A2152" s="1"/>
      <c r="Q2152" s="26"/>
    </row>
    <row r="2153" spans="1:17" x14ac:dyDescent="0.2">
      <c r="A2153" s="1"/>
      <c r="Q2153" s="26"/>
    </row>
    <row r="2154" spans="1:17" x14ac:dyDescent="0.2">
      <c r="A2154" s="1"/>
      <c r="Q2154" s="26"/>
    </row>
    <row r="2155" spans="1:17" x14ac:dyDescent="0.2">
      <c r="A2155" s="1"/>
      <c r="Q2155" s="26"/>
    </row>
    <row r="2156" spans="1:17" x14ac:dyDescent="0.2">
      <c r="A2156" s="1"/>
      <c r="Q2156" s="26"/>
    </row>
    <row r="2157" spans="1:17" x14ac:dyDescent="0.2">
      <c r="A2157" s="1"/>
      <c r="Q2157" s="26"/>
    </row>
    <row r="2158" spans="1:17" x14ac:dyDescent="0.2">
      <c r="A2158" s="1"/>
      <c r="Q2158" s="26"/>
    </row>
    <row r="2159" spans="1:17" x14ac:dyDescent="0.2">
      <c r="A2159" s="1"/>
      <c r="Q2159" s="26"/>
    </row>
    <row r="2160" spans="1:17" x14ac:dyDescent="0.2">
      <c r="A2160" s="1"/>
      <c r="Q2160" s="26"/>
    </row>
    <row r="2161" spans="1:17" x14ac:dyDescent="0.2">
      <c r="A2161" s="1"/>
      <c r="Q2161" s="26"/>
    </row>
    <row r="2162" spans="1:17" x14ac:dyDescent="0.2">
      <c r="A2162" s="1"/>
      <c r="Q2162" s="26"/>
    </row>
    <row r="2163" spans="1:17" x14ac:dyDescent="0.2">
      <c r="A2163" s="1"/>
      <c r="Q2163" s="26"/>
    </row>
    <row r="2164" spans="1:17" x14ac:dyDescent="0.2">
      <c r="A2164" s="1"/>
      <c r="Q2164" s="26"/>
    </row>
    <row r="2165" spans="1:17" x14ac:dyDescent="0.2">
      <c r="A2165" s="1"/>
      <c r="Q2165" s="26"/>
    </row>
    <row r="2166" spans="1:17" x14ac:dyDescent="0.2">
      <c r="A2166" s="1"/>
      <c r="Q2166" s="26"/>
    </row>
    <row r="2167" spans="1:17" x14ac:dyDescent="0.2">
      <c r="A2167" s="1"/>
      <c r="Q2167" s="26"/>
    </row>
    <row r="2168" spans="1:17" x14ac:dyDescent="0.2">
      <c r="A2168" s="1"/>
      <c r="Q2168" s="26"/>
    </row>
    <row r="2169" spans="1:17" x14ac:dyDescent="0.2">
      <c r="A2169" s="1"/>
      <c r="Q2169" s="26"/>
    </row>
    <row r="2170" spans="1:17" x14ac:dyDescent="0.2">
      <c r="A2170" s="1"/>
      <c r="Q2170" s="26"/>
    </row>
    <row r="2171" spans="1:17" x14ac:dyDescent="0.2">
      <c r="A2171" s="1"/>
      <c r="Q2171" s="26"/>
    </row>
    <row r="2172" spans="1:17" x14ac:dyDescent="0.2">
      <c r="A2172" s="1"/>
      <c r="Q2172" s="26"/>
    </row>
    <row r="2173" spans="1:17" x14ac:dyDescent="0.2">
      <c r="A2173" s="1"/>
      <c r="Q2173" s="26"/>
    </row>
    <row r="2174" spans="1:17" x14ac:dyDescent="0.2">
      <c r="A2174" s="1"/>
      <c r="Q2174" s="26"/>
    </row>
    <row r="2175" spans="1:17" x14ac:dyDescent="0.2">
      <c r="A2175" s="1"/>
      <c r="Q2175" s="26"/>
    </row>
    <row r="2176" spans="1:17" x14ac:dyDescent="0.2">
      <c r="A2176" s="1"/>
      <c r="Q2176" s="26"/>
    </row>
    <row r="2177" spans="1:17" x14ac:dyDescent="0.2">
      <c r="A2177" s="1"/>
      <c r="Q2177" s="26"/>
    </row>
    <row r="2178" spans="1:17" x14ac:dyDescent="0.2">
      <c r="A2178" s="1"/>
      <c r="Q2178" s="26"/>
    </row>
    <row r="2179" spans="1:17" x14ac:dyDescent="0.2">
      <c r="A2179" s="1"/>
      <c r="Q2179" s="26"/>
    </row>
    <row r="2180" spans="1:17" x14ac:dyDescent="0.2">
      <c r="A2180" s="1"/>
      <c r="Q2180" s="26"/>
    </row>
    <row r="2181" spans="1:17" x14ac:dyDescent="0.2">
      <c r="A2181" s="1"/>
      <c r="Q2181" s="26"/>
    </row>
    <row r="2182" spans="1:17" x14ac:dyDescent="0.2">
      <c r="A2182" s="1"/>
      <c r="Q2182" s="26"/>
    </row>
    <row r="2183" spans="1:17" x14ac:dyDescent="0.2">
      <c r="A2183" s="1"/>
      <c r="Q2183" s="26"/>
    </row>
    <row r="2184" spans="1:17" x14ac:dyDescent="0.2">
      <c r="A2184" s="1"/>
      <c r="Q2184" s="26"/>
    </row>
    <row r="2185" spans="1:17" x14ac:dyDescent="0.2">
      <c r="A2185" s="1"/>
      <c r="Q2185" s="26"/>
    </row>
    <row r="2186" spans="1:17" x14ac:dyDescent="0.2">
      <c r="A2186" s="1"/>
      <c r="Q2186" s="26"/>
    </row>
    <row r="2187" spans="1:17" x14ac:dyDescent="0.2">
      <c r="A2187" s="1"/>
      <c r="Q2187" s="26"/>
    </row>
    <row r="2188" spans="1:17" x14ac:dyDescent="0.2">
      <c r="A2188" s="1"/>
      <c r="Q2188" s="26"/>
    </row>
    <row r="2189" spans="1:17" x14ac:dyDescent="0.2">
      <c r="A2189" s="1"/>
      <c r="Q2189" s="26"/>
    </row>
    <row r="2190" spans="1:17" x14ac:dyDescent="0.2">
      <c r="A2190" s="1"/>
      <c r="Q2190" s="26"/>
    </row>
    <row r="2191" spans="1:17" x14ac:dyDescent="0.2">
      <c r="A2191" s="1"/>
      <c r="Q2191" s="26"/>
    </row>
    <row r="2192" spans="1:17" x14ac:dyDescent="0.2">
      <c r="A2192" s="1"/>
      <c r="Q2192" s="26"/>
    </row>
    <row r="2193" spans="1:17" x14ac:dyDescent="0.2">
      <c r="A2193" s="1"/>
      <c r="Q2193" s="26"/>
    </row>
    <row r="2194" spans="1:17" x14ac:dyDescent="0.2">
      <c r="A2194" s="1"/>
      <c r="Q2194" s="26"/>
    </row>
    <row r="2195" spans="1:17" x14ac:dyDescent="0.2">
      <c r="A2195" s="1"/>
      <c r="Q2195" s="26"/>
    </row>
    <row r="2196" spans="1:17" x14ac:dyDescent="0.2">
      <c r="A2196" s="1"/>
      <c r="Q2196" s="26"/>
    </row>
    <row r="2197" spans="1:17" x14ac:dyDescent="0.2">
      <c r="A2197" s="1"/>
      <c r="Q2197" s="26"/>
    </row>
    <row r="2198" spans="1:17" x14ac:dyDescent="0.2">
      <c r="A2198" s="1"/>
      <c r="Q2198" s="26"/>
    </row>
    <row r="2199" spans="1:17" x14ac:dyDescent="0.2">
      <c r="A2199" s="1"/>
      <c r="Q2199" s="26"/>
    </row>
    <row r="2200" spans="1:17" x14ac:dyDescent="0.2">
      <c r="A2200" s="1"/>
      <c r="Q2200" s="26"/>
    </row>
    <row r="2201" spans="1:17" x14ac:dyDescent="0.2">
      <c r="A2201" s="1"/>
      <c r="Q2201" s="26"/>
    </row>
    <row r="2202" spans="1:17" x14ac:dyDescent="0.2">
      <c r="A2202" s="1"/>
      <c r="Q2202" s="26"/>
    </row>
    <row r="2203" spans="1:17" x14ac:dyDescent="0.2">
      <c r="A2203" s="1"/>
      <c r="Q2203" s="26"/>
    </row>
    <row r="2204" spans="1:17" x14ac:dyDescent="0.2">
      <c r="A2204" s="1"/>
      <c r="Q2204" s="26"/>
    </row>
    <row r="2205" spans="1:17" x14ac:dyDescent="0.2">
      <c r="A2205" s="1"/>
      <c r="Q2205" s="26"/>
    </row>
    <row r="2206" spans="1:17" x14ac:dyDescent="0.2">
      <c r="A2206" s="1"/>
      <c r="Q2206" s="26"/>
    </row>
    <row r="2207" spans="1:17" x14ac:dyDescent="0.2">
      <c r="A2207" s="1"/>
      <c r="Q2207" s="26"/>
    </row>
    <row r="2208" spans="1:17" x14ac:dyDescent="0.2">
      <c r="A2208" s="1"/>
      <c r="Q2208" s="26"/>
    </row>
    <row r="2209" spans="1:17" x14ac:dyDescent="0.2">
      <c r="A2209" s="1"/>
      <c r="Q2209" s="26"/>
    </row>
    <row r="2210" spans="1:17" x14ac:dyDescent="0.2">
      <c r="A2210" s="1"/>
      <c r="Q2210" s="26"/>
    </row>
    <row r="2211" spans="1:17" x14ac:dyDescent="0.2">
      <c r="A2211" s="1"/>
      <c r="Q2211" s="26"/>
    </row>
    <row r="2212" spans="1:17" x14ac:dyDescent="0.2">
      <c r="A2212" s="1"/>
      <c r="Q2212" s="26"/>
    </row>
    <row r="2213" spans="1:17" x14ac:dyDescent="0.2">
      <c r="A2213" s="1"/>
      <c r="Q2213" s="26"/>
    </row>
    <row r="2214" spans="1:17" x14ac:dyDescent="0.2">
      <c r="A2214" s="1"/>
      <c r="Q2214" s="26"/>
    </row>
    <row r="2215" spans="1:17" x14ac:dyDescent="0.2">
      <c r="A2215" s="1"/>
      <c r="Q2215" s="26"/>
    </row>
    <row r="2216" spans="1:17" x14ac:dyDescent="0.2">
      <c r="A2216" s="1"/>
      <c r="Q2216" s="26"/>
    </row>
    <row r="2217" spans="1:17" x14ac:dyDescent="0.2">
      <c r="A2217" s="1"/>
      <c r="Q2217" s="26"/>
    </row>
    <row r="2218" spans="1:17" x14ac:dyDescent="0.2">
      <c r="A2218" s="1"/>
      <c r="Q2218" s="26"/>
    </row>
    <row r="2219" spans="1:17" x14ac:dyDescent="0.2">
      <c r="A2219" s="1"/>
      <c r="Q2219" s="26"/>
    </row>
    <row r="2220" spans="1:17" x14ac:dyDescent="0.2">
      <c r="A2220" s="1"/>
      <c r="Q2220" s="26"/>
    </row>
    <row r="2221" spans="1:17" x14ac:dyDescent="0.2">
      <c r="A2221" s="1"/>
      <c r="Q2221" s="26"/>
    </row>
    <row r="2222" spans="1:17" x14ac:dyDescent="0.2">
      <c r="A2222" s="1"/>
      <c r="Q2222" s="26"/>
    </row>
    <row r="2223" spans="1:17" x14ac:dyDescent="0.2">
      <c r="A2223" s="1"/>
      <c r="Q2223" s="26"/>
    </row>
    <row r="2224" spans="1:17" x14ac:dyDescent="0.2">
      <c r="A2224" s="1"/>
      <c r="Q2224" s="26"/>
    </row>
    <row r="2225" spans="1:17" x14ac:dyDescent="0.2">
      <c r="A2225" s="1"/>
      <c r="Q2225" s="26"/>
    </row>
    <row r="2226" spans="1:17" x14ac:dyDescent="0.2">
      <c r="A2226" s="1"/>
      <c r="Q2226" s="26"/>
    </row>
    <row r="2227" spans="1:17" x14ac:dyDescent="0.2">
      <c r="A2227" s="1"/>
      <c r="Q2227" s="26"/>
    </row>
    <row r="2228" spans="1:17" x14ac:dyDescent="0.2">
      <c r="A2228" s="1"/>
      <c r="Q2228" s="26"/>
    </row>
    <row r="2229" spans="1:17" x14ac:dyDescent="0.2">
      <c r="A2229" s="1"/>
      <c r="Q2229" s="26"/>
    </row>
    <row r="2230" spans="1:17" x14ac:dyDescent="0.2">
      <c r="A2230" s="1"/>
      <c r="Q2230" s="26"/>
    </row>
    <row r="2231" spans="1:17" x14ac:dyDescent="0.2">
      <c r="A2231" s="1"/>
      <c r="Q2231" s="26"/>
    </row>
    <row r="2232" spans="1:17" x14ac:dyDescent="0.2">
      <c r="A2232" s="1"/>
      <c r="Q2232" s="26"/>
    </row>
    <row r="2233" spans="1:17" x14ac:dyDescent="0.2">
      <c r="A2233" s="1"/>
      <c r="Q2233" s="26"/>
    </row>
    <row r="2234" spans="1:17" x14ac:dyDescent="0.2">
      <c r="A2234" s="1"/>
      <c r="Q2234" s="26"/>
    </row>
    <row r="2235" spans="1:17" x14ac:dyDescent="0.2">
      <c r="A2235" s="1"/>
      <c r="Q2235" s="26"/>
    </row>
    <row r="2236" spans="1:17" x14ac:dyDescent="0.2">
      <c r="A2236" s="1"/>
      <c r="Q2236" s="26"/>
    </row>
    <row r="2237" spans="1:17" x14ac:dyDescent="0.2">
      <c r="A2237" s="1"/>
      <c r="Q2237" s="26"/>
    </row>
    <row r="2238" spans="1:17" x14ac:dyDescent="0.2">
      <c r="A2238" s="1"/>
      <c r="Q2238" s="26"/>
    </row>
    <row r="2239" spans="1:17" x14ac:dyDescent="0.2">
      <c r="A2239" s="1"/>
      <c r="Q2239" s="26"/>
    </row>
    <row r="2240" spans="1:17" x14ac:dyDescent="0.2">
      <c r="A2240" s="1"/>
      <c r="Q2240" s="26"/>
    </row>
    <row r="2241" spans="1:17" x14ac:dyDescent="0.2">
      <c r="A2241" s="1"/>
      <c r="Q2241" s="26"/>
    </row>
    <row r="2242" spans="1:17" x14ac:dyDescent="0.2">
      <c r="A2242" s="1"/>
      <c r="Q2242" s="26"/>
    </row>
    <row r="2243" spans="1:17" x14ac:dyDescent="0.2">
      <c r="A2243" s="1"/>
      <c r="Q2243" s="26"/>
    </row>
    <row r="2244" spans="1:17" x14ac:dyDescent="0.2">
      <c r="A2244" s="1"/>
      <c r="Q2244" s="26"/>
    </row>
    <row r="2245" spans="1:17" x14ac:dyDescent="0.2">
      <c r="A2245" s="1"/>
      <c r="Q2245" s="26"/>
    </row>
    <row r="2246" spans="1:17" x14ac:dyDescent="0.2">
      <c r="A2246" s="1"/>
      <c r="Q2246" s="26"/>
    </row>
    <row r="2247" spans="1:17" x14ac:dyDescent="0.2">
      <c r="A2247" s="1"/>
      <c r="Q2247" s="26"/>
    </row>
    <row r="2248" spans="1:17" x14ac:dyDescent="0.2">
      <c r="A2248" s="1"/>
      <c r="Q2248" s="26"/>
    </row>
    <row r="2249" spans="1:17" x14ac:dyDescent="0.2">
      <c r="A2249" s="1"/>
      <c r="Q2249" s="26"/>
    </row>
    <row r="2250" spans="1:17" x14ac:dyDescent="0.2">
      <c r="A2250" s="1"/>
      <c r="Q2250" s="26"/>
    </row>
    <row r="2251" spans="1:17" x14ac:dyDescent="0.2">
      <c r="A2251" s="1"/>
      <c r="Q2251" s="26"/>
    </row>
    <row r="2252" spans="1:17" x14ac:dyDescent="0.2">
      <c r="A2252" s="1"/>
      <c r="Q2252" s="26"/>
    </row>
    <row r="2253" spans="1:17" x14ac:dyDescent="0.2">
      <c r="A2253" s="1"/>
      <c r="Q2253" s="26"/>
    </row>
    <row r="2254" spans="1:17" x14ac:dyDescent="0.2">
      <c r="A2254" s="1"/>
      <c r="Q2254" s="26"/>
    </row>
    <row r="2255" spans="1:17" x14ac:dyDescent="0.2">
      <c r="A2255" s="1"/>
      <c r="Q2255" s="26"/>
    </row>
    <row r="2256" spans="1:17" x14ac:dyDescent="0.2">
      <c r="A2256" s="1"/>
      <c r="Q2256" s="26"/>
    </row>
    <row r="2257" spans="1:17" x14ac:dyDescent="0.2">
      <c r="A2257" s="1"/>
      <c r="Q2257" s="26"/>
    </row>
    <row r="2258" spans="1:17" x14ac:dyDescent="0.2">
      <c r="A2258" s="1"/>
      <c r="Q2258" s="26"/>
    </row>
    <row r="2259" spans="1:17" x14ac:dyDescent="0.2">
      <c r="A2259" s="1"/>
      <c r="Q2259" s="26"/>
    </row>
    <row r="2260" spans="1:17" x14ac:dyDescent="0.2">
      <c r="A2260" s="1"/>
      <c r="Q2260" s="26"/>
    </row>
    <row r="2261" spans="1:17" x14ac:dyDescent="0.2">
      <c r="A2261" s="1"/>
      <c r="Q2261" s="26"/>
    </row>
    <row r="2262" spans="1:17" x14ac:dyDescent="0.2">
      <c r="A2262" s="1"/>
      <c r="Q2262" s="26"/>
    </row>
    <row r="2263" spans="1:17" x14ac:dyDescent="0.2">
      <c r="A2263" s="1"/>
      <c r="Q2263" s="26"/>
    </row>
    <row r="2264" spans="1:17" x14ac:dyDescent="0.2">
      <c r="A2264" s="1"/>
      <c r="Q2264" s="26"/>
    </row>
    <row r="2265" spans="1:17" x14ac:dyDescent="0.2">
      <c r="A2265" s="1"/>
      <c r="Q2265" s="26"/>
    </row>
    <row r="2266" spans="1:17" x14ac:dyDescent="0.2">
      <c r="A2266" s="1"/>
      <c r="Q2266" s="26"/>
    </row>
    <row r="2267" spans="1:17" x14ac:dyDescent="0.2">
      <c r="A2267" s="1"/>
      <c r="Q2267" s="26"/>
    </row>
    <row r="2268" spans="1:17" x14ac:dyDescent="0.2">
      <c r="A2268" s="1"/>
      <c r="Q2268" s="26"/>
    </row>
    <row r="2269" spans="1:17" x14ac:dyDescent="0.2">
      <c r="A2269" s="1"/>
      <c r="Q2269" s="26"/>
    </row>
    <row r="2270" spans="1:17" x14ac:dyDescent="0.2">
      <c r="A2270" s="1"/>
      <c r="Q2270" s="26"/>
    </row>
    <row r="2271" spans="1:17" x14ac:dyDescent="0.2">
      <c r="A2271" s="1"/>
      <c r="Q2271" s="26"/>
    </row>
    <row r="2272" spans="1:17" x14ac:dyDescent="0.2">
      <c r="A2272" s="1"/>
      <c r="Q2272" s="26"/>
    </row>
    <row r="2273" spans="1:17" x14ac:dyDescent="0.2">
      <c r="A2273" s="1"/>
      <c r="Q2273" s="26"/>
    </row>
    <row r="2274" spans="1:17" x14ac:dyDescent="0.2">
      <c r="A2274" s="1"/>
      <c r="Q2274" s="26"/>
    </row>
    <row r="2275" spans="1:17" x14ac:dyDescent="0.2">
      <c r="A2275" s="1"/>
      <c r="Q2275" s="26"/>
    </row>
    <row r="2276" spans="1:17" x14ac:dyDescent="0.2">
      <c r="A2276" s="1"/>
      <c r="Q2276" s="26"/>
    </row>
    <row r="2277" spans="1:17" x14ac:dyDescent="0.2">
      <c r="A2277" s="1"/>
      <c r="Q2277" s="26"/>
    </row>
    <row r="2278" spans="1:17" x14ac:dyDescent="0.2">
      <c r="A2278" s="1"/>
      <c r="Q2278" s="26"/>
    </row>
    <row r="2279" spans="1:17" x14ac:dyDescent="0.2">
      <c r="A2279" s="1"/>
      <c r="Q2279" s="26"/>
    </row>
    <row r="2280" spans="1:17" x14ac:dyDescent="0.2">
      <c r="A2280" s="1"/>
      <c r="Q2280" s="26"/>
    </row>
    <row r="2281" spans="1:17" x14ac:dyDescent="0.2">
      <c r="A2281" s="1"/>
      <c r="Q2281" s="26"/>
    </row>
    <row r="2282" spans="1:17" x14ac:dyDescent="0.2">
      <c r="A2282" s="1"/>
      <c r="Q2282" s="26"/>
    </row>
    <row r="2283" spans="1:17" x14ac:dyDescent="0.2">
      <c r="A2283" s="1"/>
      <c r="Q2283" s="26"/>
    </row>
    <row r="2284" spans="1:17" x14ac:dyDescent="0.2">
      <c r="A2284" s="1"/>
      <c r="Q2284" s="26"/>
    </row>
    <row r="2285" spans="1:17" x14ac:dyDescent="0.2">
      <c r="A2285" s="1"/>
      <c r="Q2285" s="26"/>
    </row>
    <row r="2286" spans="1:17" x14ac:dyDescent="0.2">
      <c r="A2286" s="1"/>
      <c r="Q2286" s="26"/>
    </row>
    <row r="2287" spans="1:17" x14ac:dyDescent="0.2">
      <c r="A2287" s="1"/>
      <c r="Q2287" s="26"/>
    </row>
    <row r="2288" spans="1:17" x14ac:dyDescent="0.2">
      <c r="A2288" s="1"/>
      <c r="Q2288" s="26"/>
    </row>
    <row r="2289" spans="1:17" x14ac:dyDescent="0.2">
      <c r="A2289" s="1"/>
      <c r="Q2289" s="26"/>
    </row>
    <row r="2290" spans="1:17" x14ac:dyDescent="0.2">
      <c r="A2290" s="1"/>
      <c r="Q2290" s="26"/>
    </row>
    <row r="2291" spans="1:17" x14ac:dyDescent="0.2">
      <c r="A2291" s="1"/>
      <c r="Q2291" s="26"/>
    </row>
    <row r="2292" spans="1:17" x14ac:dyDescent="0.2">
      <c r="A2292" s="1"/>
      <c r="Q2292" s="26"/>
    </row>
    <row r="2293" spans="1:17" x14ac:dyDescent="0.2">
      <c r="A2293" s="1"/>
      <c r="Q2293" s="26"/>
    </row>
    <row r="2294" spans="1:17" x14ac:dyDescent="0.2">
      <c r="A2294" s="1"/>
      <c r="Q2294" s="26"/>
    </row>
    <row r="2295" spans="1:17" x14ac:dyDescent="0.2">
      <c r="A2295" s="1"/>
      <c r="Q2295" s="26"/>
    </row>
    <row r="2296" spans="1:17" x14ac:dyDescent="0.2">
      <c r="A2296" s="1"/>
      <c r="Q2296" s="26"/>
    </row>
    <row r="2297" spans="1:17" x14ac:dyDescent="0.2">
      <c r="A2297" s="1"/>
      <c r="Q2297" s="26"/>
    </row>
    <row r="2298" spans="1:17" x14ac:dyDescent="0.2">
      <c r="A2298" s="1"/>
      <c r="Q2298" s="26"/>
    </row>
    <row r="2299" spans="1:17" x14ac:dyDescent="0.2">
      <c r="A2299" s="1"/>
      <c r="Q2299" s="26"/>
    </row>
    <row r="2300" spans="1:17" x14ac:dyDescent="0.2">
      <c r="A2300" s="1"/>
      <c r="Q2300" s="26"/>
    </row>
    <row r="2301" spans="1:17" x14ac:dyDescent="0.2">
      <c r="A2301" s="1"/>
      <c r="Q2301" s="26"/>
    </row>
    <row r="2302" spans="1:17" x14ac:dyDescent="0.2">
      <c r="A2302" s="1"/>
      <c r="Q2302" s="26"/>
    </row>
    <row r="2303" spans="1:17" x14ac:dyDescent="0.2">
      <c r="A2303" s="1"/>
      <c r="Q2303" s="26"/>
    </row>
    <row r="2304" spans="1:17" x14ac:dyDescent="0.2">
      <c r="A2304" s="1"/>
      <c r="Q2304" s="26"/>
    </row>
    <row r="2305" spans="1:17" x14ac:dyDescent="0.2">
      <c r="A2305" s="1"/>
      <c r="Q2305" s="26"/>
    </row>
    <row r="2306" spans="1:17" x14ac:dyDescent="0.2">
      <c r="A2306" s="1"/>
      <c r="Q2306" s="26"/>
    </row>
    <row r="2307" spans="1:17" x14ac:dyDescent="0.2">
      <c r="A2307" s="1"/>
      <c r="Q2307" s="26"/>
    </row>
    <row r="2308" spans="1:17" x14ac:dyDescent="0.2">
      <c r="A2308" s="1"/>
      <c r="Q2308" s="26"/>
    </row>
    <row r="2309" spans="1:17" x14ac:dyDescent="0.2">
      <c r="A2309" s="1"/>
      <c r="Q2309" s="26"/>
    </row>
    <row r="2310" spans="1:17" x14ac:dyDescent="0.2">
      <c r="A2310" s="1"/>
      <c r="Q2310" s="26"/>
    </row>
    <row r="2311" spans="1:17" x14ac:dyDescent="0.2">
      <c r="A2311" s="1"/>
      <c r="Q2311" s="26"/>
    </row>
    <row r="2312" spans="1:17" x14ac:dyDescent="0.2">
      <c r="A2312" s="1"/>
      <c r="Q2312" s="26"/>
    </row>
    <row r="2313" spans="1:17" x14ac:dyDescent="0.2">
      <c r="A2313" s="1"/>
      <c r="Q2313" s="26"/>
    </row>
    <row r="2314" spans="1:17" x14ac:dyDescent="0.2">
      <c r="A2314" s="1"/>
      <c r="Q2314" s="26"/>
    </row>
    <row r="2315" spans="1:17" x14ac:dyDescent="0.2">
      <c r="A2315" s="1"/>
      <c r="Q2315" s="26"/>
    </row>
    <row r="2316" spans="1:17" x14ac:dyDescent="0.2">
      <c r="A2316" s="1"/>
      <c r="Q2316" s="26"/>
    </row>
    <row r="2317" spans="1:17" x14ac:dyDescent="0.2">
      <c r="A2317" s="1"/>
      <c r="Q2317" s="26"/>
    </row>
    <row r="2318" spans="1:17" x14ac:dyDescent="0.2">
      <c r="A2318" s="1"/>
      <c r="Q2318" s="26"/>
    </row>
    <row r="2319" spans="1:17" x14ac:dyDescent="0.2">
      <c r="A2319" s="1"/>
      <c r="Q2319" s="26"/>
    </row>
    <row r="2320" spans="1:17" x14ac:dyDescent="0.2">
      <c r="A2320" s="1"/>
      <c r="Q2320" s="26"/>
    </row>
    <row r="2321" spans="1:17" x14ac:dyDescent="0.2">
      <c r="A2321" s="1"/>
      <c r="Q2321" s="26"/>
    </row>
    <row r="2322" spans="1:17" x14ac:dyDescent="0.2">
      <c r="A2322" s="1"/>
      <c r="Q2322" s="26"/>
    </row>
    <row r="2323" spans="1:17" x14ac:dyDescent="0.2">
      <c r="A2323" s="1"/>
      <c r="Q2323" s="26"/>
    </row>
    <row r="2324" spans="1:17" x14ac:dyDescent="0.2">
      <c r="A2324" s="1"/>
      <c r="Q2324" s="26"/>
    </row>
    <row r="2325" spans="1:17" x14ac:dyDescent="0.2">
      <c r="A2325" s="1"/>
      <c r="Q2325" s="26"/>
    </row>
    <row r="2326" spans="1:17" x14ac:dyDescent="0.2">
      <c r="A2326" s="1"/>
      <c r="Q2326" s="26"/>
    </row>
    <row r="2327" spans="1:17" x14ac:dyDescent="0.2">
      <c r="A2327" s="1"/>
      <c r="Q2327" s="26"/>
    </row>
    <row r="2328" spans="1:17" x14ac:dyDescent="0.2">
      <c r="A2328" s="1"/>
      <c r="Q2328" s="26"/>
    </row>
    <row r="2329" spans="1:17" x14ac:dyDescent="0.2">
      <c r="A2329" s="1"/>
      <c r="Q2329" s="26"/>
    </row>
    <row r="2330" spans="1:17" x14ac:dyDescent="0.2">
      <c r="A2330" s="1"/>
      <c r="Q2330" s="26"/>
    </row>
    <row r="2331" spans="1:17" x14ac:dyDescent="0.2">
      <c r="A2331" s="1"/>
      <c r="Q2331" s="26"/>
    </row>
    <row r="2332" spans="1:17" x14ac:dyDescent="0.2">
      <c r="A2332" s="1"/>
      <c r="Q2332" s="26"/>
    </row>
    <row r="2333" spans="1:17" x14ac:dyDescent="0.2">
      <c r="A2333" s="1"/>
      <c r="Q2333" s="26"/>
    </row>
    <row r="2334" spans="1:17" x14ac:dyDescent="0.2">
      <c r="A2334" s="1"/>
      <c r="Q2334" s="26"/>
    </row>
    <row r="2335" spans="1:17" x14ac:dyDescent="0.2">
      <c r="A2335" s="1"/>
      <c r="Q2335" s="26"/>
    </row>
    <row r="2336" spans="1:17" x14ac:dyDescent="0.2">
      <c r="A2336" s="1"/>
      <c r="Q2336" s="26"/>
    </row>
    <row r="2337" spans="1:17" x14ac:dyDescent="0.2">
      <c r="A2337" s="1"/>
      <c r="Q2337" s="26"/>
    </row>
    <row r="2338" spans="1:17" x14ac:dyDescent="0.2">
      <c r="A2338" s="1"/>
      <c r="Q2338" s="26"/>
    </row>
    <row r="2339" spans="1:17" x14ac:dyDescent="0.2">
      <c r="A2339" s="1"/>
      <c r="Q2339" s="26"/>
    </row>
    <row r="2340" spans="1:17" x14ac:dyDescent="0.2">
      <c r="A2340" s="1"/>
      <c r="Q2340" s="26"/>
    </row>
    <row r="2341" spans="1:17" x14ac:dyDescent="0.2">
      <c r="A2341" s="1"/>
      <c r="Q2341" s="26"/>
    </row>
    <row r="2342" spans="1:17" x14ac:dyDescent="0.2">
      <c r="A2342" s="1"/>
      <c r="Q2342" s="26"/>
    </row>
    <row r="2343" spans="1:17" x14ac:dyDescent="0.2">
      <c r="A2343" s="1"/>
      <c r="Q2343" s="26"/>
    </row>
    <row r="2344" spans="1:17" x14ac:dyDescent="0.2">
      <c r="A2344" s="1"/>
      <c r="Q2344" s="26"/>
    </row>
    <row r="2345" spans="1:17" x14ac:dyDescent="0.2">
      <c r="A2345" s="1"/>
      <c r="Q2345" s="26"/>
    </row>
    <row r="2346" spans="1:17" x14ac:dyDescent="0.2">
      <c r="A2346" s="1"/>
      <c r="Q2346" s="26"/>
    </row>
    <row r="2347" spans="1:17" x14ac:dyDescent="0.2">
      <c r="A2347" s="1"/>
      <c r="Q2347" s="26"/>
    </row>
    <row r="2348" spans="1:17" x14ac:dyDescent="0.2">
      <c r="A2348" s="1"/>
      <c r="Q2348" s="26"/>
    </row>
    <row r="2349" spans="1:17" x14ac:dyDescent="0.2">
      <c r="A2349" s="1"/>
      <c r="Q2349" s="26"/>
    </row>
    <row r="2350" spans="1:17" x14ac:dyDescent="0.2">
      <c r="A2350" s="1"/>
      <c r="Q2350" s="26"/>
    </row>
    <row r="2351" spans="1:17" x14ac:dyDescent="0.2">
      <c r="A2351" s="1"/>
      <c r="Q2351" s="26"/>
    </row>
    <row r="2352" spans="1:17" x14ac:dyDescent="0.2">
      <c r="A2352" s="1"/>
      <c r="Q2352" s="26"/>
    </row>
    <row r="2353" spans="1:17" x14ac:dyDescent="0.2">
      <c r="A2353" s="1"/>
      <c r="Q2353" s="26"/>
    </row>
    <row r="2354" spans="1:17" x14ac:dyDescent="0.2">
      <c r="A2354" s="1"/>
      <c r="Q2354" s="26"/>
    </row>
    <row r="2355" spans="1:17" x14ac:dyDescent="0.2">
      <c r="A2355" s="1"/>
      <c r="Q2355" s="26"/>
    </row>
    <row r="2356" spans="1:17" x14ac:dyDescent="0.2">
      <c r="A2356" s="1"/>
      <c r="Q2356" s="26"/>
    </row>
    <row r="2357" spans="1:17" x14ac:dyDescent="0.2">
      <c r="A2357" s="1"/>
      <c r="Q2357" s="26"/>
    </row>
    <row r="2358" spans="1:17" x14ac:dyDescent="0.2">
      <c r="A2358" s="1"/>
      <c r="Q2358" s="26"/>
    </row>
    <row r="2359" spans="1:17" x14ac:dyDescent="0.2">
      <c r="A2359" s="1"/>
      <c r="Q2359" s="26"/>
    </row>
    <row r="2360" spans="1:17" x14ac:dyDescent="0.2">
      <c r="A2360" s="1"/>
      <c r="Q2360" s="26"/>
    </row>
    <row r="2361" spans="1:17" x14ac:dyDescent="0.2">
      <c r="A2361" s="1"/>
      <c r="Q2361" s="26"/>
    </row>
    <row r="2362" spans="1:17" x14ac:dyDescent="0.2">
      <c r="A2362" s="1"/>
      <c r="Q2362" s="26"/>
    </row>
    <row r="2363" spans="1:17" x14ac:dyDescent="0.2">
      <c r="A2363" s="1"/>
      <c r="Q2363" s="26"/>
    </row>
    <row r="2364" spans="1:17" x14ac:dyDescent="0.2">
      <c r="A2364" s="1"/>
      <c r="Q2364" s="26"/>
    </row>
    <row r="2365" spans="1:17" x14ac:dyDescent="0.2">
      <c r="A2365" s="1"/>
      <c r="Q2365" s="26"/>
    </row>
    <row r="2366" spans="1:17" x14ac:dyDescent="0.2">
      <c r="A2366" s="1"/>
      <c r="Q2366" s="26"/>
    </row>
    <row r="2367" spans="1:17" x14ac:dyDescent="0.2">
      <c r="A2367" s="1"/>
      <c r="Q2367" s="26"/>
    </row>
    <row r="2368" spans="1:17" x14ac:dyDescent="0.2">
      <c r="A2368" s="1"/>
      <c r="Q2368" s="26"/>
    </row>
    <row r="2369" spans="1:17" x14ac:dyDescent="0.2">
      <c r="A2369" s="1"/>
      <c r="Q2369" s="26"/>
    </row>
    <row r="2370" spans="1:17" x14ac:dyDescent="0.2">
      <c r="A2370" s="1"/>
      <c r="Q2370" s="26"/>
    </row>
    <row r="2371" spans="1:17" x14ac:dyDescent="0.2">
      <c r="A2371" s="1"/>
      <c r="Q2371" s="26"/>
    </row>
    <row r="2372" spans="1:17" x14ac:dyDescent="0.2">
      <c r="A2372" s="1"/>
      <c r="Q2372" s="26"/>
    </row>
    <row r="2373" spans="1:17" x14ac:dyDescent="0.2">
      <c r="A2373" s="1"/>
      <c r="Q2373" s="26"/>
    </row>
    <row r="2374" spans="1:17" x14ac:dyDescent="0.2">
      <c r="A2374" s="1"/>
      <c r="Q2374" s="26"/>
    </row>
    <row r="2375" spans="1:17" x14ac:dyDescent="0.2">
      <c r="A2375" s="1"/>
      <c r="Q2375" s="26"/>
    </row>
    <row r="2376" spans="1:17" x14ac:dyDescent="0.2">
      <c r="A2376" s="1"/>
      <c r="Q2376" s="26"/>
    </row>
    <row r="2377" spans="1:17" x14ac:dyDescent="0.2">
      <c r="A2377" s="1"/>
      <c r="Q2377" s="26"/>
    </row>
    <row r="2378" spans="1:17" x14ac:dyDescent="0.2">
      <c r="A2378" s="1"/>
      <c r="Q2378" s="26"/>
    </row>
    <row r="2379" spans="1:17" x14ac:dyDescent="0.2">
      <c r="A2379" s="1"/>
      <c r="Q2379" s="26"/>
    </row>
    <row r="2380" spans="1:17" x14ac:dyDescent="0.2">
      <c r="A2380" s="1"/>
      <c r="Q2380" s="26"/>
    </row>
    <row r="2381" spans="1:17" x14ac:dyDescent="0.2">
      <c r="A2381" s="1"/>
      <c r="Q2381" s="26"/>
    </row>
    <row r="2382" spans="1:17" x14ac:dyDescent="0.2">
      <c r="A2382" s="1"/>
      <c r="Q2382" s="26"/>
    </row>
    <row r="2383" spans="1:17" x14ac:dyDescent="0.2">
      <c r="A2383" s="1"/>
      <c r="Q2383" s="26"/>
    </row>
    <row r="2384" spans="1:17" x14ac:dyDescent="0.2">
      <c r="A2384" s="1"/>
      <c r="Q2384" s="26"/>
    </row>
    <row r="2385" spans="1:17" x14ac:dyDescent="0.2">
      <c r="A2385" s="1"/>
      <c r="Q2385" s="26"/>
    </row>
    <row r="2386" spans="1:17" x14ac:dyDescent="0.2">
      <c r="A2386" s="1"/>
      <c r="Q2386" s="26"/>
    </row>
    <row r="2387" spans="1:17" x14ac:dyDescent="0.2">
      <c r="A2387" s="1"/>
      <c r="Q2387" s="26"/>
    </row>
    <row r="2388" spans="1:17" x14ac:dyDescent="0.2">
      <c r="A2388" s="1"/>
      <c r="Q2388" s="26"/>
    </row>
    <row r="2389" spans="1:17" x14ac:dyDescent="0.2">
      <c r="A2389" s="1"/>
      <c r="Q2389" s="26"/>
    </row>
    <row r="2390" spans="1:17" x14ac:dyDescent="0.2">
      <c r="A2390" s="1"/>
      <c r="Q2390" s="26"/>
    </row>
    <row r="2391" spans="1:17" x14ac:dyDescent="0.2">
      <c r="A2391" s="1"/>
      <c r="Q2391" s="26"/>
    </row>
    <row r="2392" spans="1:17" x14ac:dyDescent="0.2">
      <c r="A2392" s="1"/>
      <c r="Q2392" s="26"/>
    </row>
    <row r="2393" spans="1:17" x14ac:dyDescent="0.2">
      <c r="A2393" s="1"/>
      <c r="Q2393" s="26"/>
    </row>
    <row r="2394" spans="1:17" x14ac:dyDescent="0.2">
      <c r="A2394" s="1"/>
      <c r="Q2394" s="26"/>
    </row>
    <row r="2395" spans="1:17" x14ac:dyDescent="0.2">
      <c r="A2395" s="1"/>
      <c r="Q2395" s="26"/>
    </row>
    <row r="2396" spans="1:17" x14ac:dyDescent="0.2">
      <c r="A2396" s="1"/>
      <c r="Q2396" s="26"/>
    </row>
    <row r="2397" spans="1:17" x14ac:dyDescent="0.2">
      <c r="A2397" s="1"/>
      <c r="Q2397" s="26"/>
    </row>
    <row r="2398" spans="1:17" x14ac:dyDescent="0.2">
      <c r="A2398" s="1"/>
      <c r="Q2398" s="26"/>
    </row>
    <row r="2399" spans="1:17" x14ac:dyDescent="0.2">
      <c r="A2399" s="1"/>
      <c r="Q2399" s="26"/>
    </row>
    <row r="2400" spans="1:17" x14ac:dyDescent="0.2">
      <c r="A2400" s="1"/>
      <c r="Q2400" s="26"/>
    </row>
    <row r="2401" spans="1:17" x14ac:dyDescent="0.2">
      <c r="A2401" s="1"/>
      <c r="Q2401" s="26"/>
    </row>
    <row r="2402" spans="1:17" x14ac:dyDescent="0.2">
      <c r="A2402" s="1"/>
      <c r="Q2402" s="26"/>
    </row>
    <row r="2403" spans="1:17" x14ac:dyDescent="0.2">
      <c r="A2403" s="1"/>
      <c r="Q2403" s="26"/>
    </row>
    <row r="2404" spans="1:17" x14ac:dyDescent="0.2">
      <c r="A2404" s="1"/>
      <c r="Q2404" s="26"/>
    </row>
    <row r="2405" spans="1:17" x14ac:dyDescent="0.2">
      <c r="A2405" s="1"/>
      <c r="Q2405" s="26"/>
    </row>
    <row r="2406" spans="1:17" x14ac:dyDescent="0.2">
      <c r="A2406" s="1"/>
      <c r="Q2406" s="26"/>
    </row>
    <row r="2407" spans="1:17" x14ac:dyDescent="0.2">
      <c r="A2407" s="1"/>
      <c r="Q2407" s="26"/>
    </row>
    <row r="2408" spans="1:17" x14ac:dyDescent="0.2">
      <c r="A2408" s="1"/>
      <c r="Q2408" s="26"/>
    </row>
    <row r="2409" spans="1:17" x14ac:dyDescent="0.2">
      <c r="A2409" s="1"/>
      <c r="Q2409" s="26"/>
    </row>
    <row r="2410" spans="1:17" x14ac:dyDescent="0.2">
      <c r="A2410" s="1"/>
      <c r="Q2410" s="26"/>
    </row>
    <row r="2411" spans="1:17" x14ac:dyDescent="0.2">
      <c r="A2411" s="1"/>
      <c r="Q2411" s="26"/>
    </row>
    <row r="2412" spans="1:17" x14ac:dyDescent="0.2">
      <c r="A2412" s="1"/>
      <c r="Q2412" s="26"/>
    </row>
    <row r="2413" spans="1:17" x14ac:dyDescent="0.2">
      <c r="A2413" s="1"/>
      <c r="Q2413" s="26"/>
    </row>
    <row r="2414" spans="1:17" x14ac:dyDescent="0.2">
      <c r="A2414" s="1"/>
      <c r="Q2414" s="26"/>
    </row>
    <row r="2415" spans="1:17" x14ac:dyDescent="0.2">
      <c r="A2415" s="1"/>
      <c r="Q2415" s="26"/>
    </row>
    <row r="2416" spans="1:17" x14ac:dyDescent="0.2">
      <c r="A2416" s="1"/>
      <c r="Q2416" s="26"/>
    </row>
    <row r="2417" spans="1:17" x14ac:dyDescent="0.2">
      <c r="A2417" s="1"/>
      <c r="Q2417" s="26"/>
    </row>
    <row r="2418" spans="1:17" x14ac:dyDescent="0.2">
      <c r="A2418" s="1"/>
      <c r="Q2418" s="26"/>
    </row>
    <row r="2419" spans="1:17" x14ac:dyDescent="0.2">
      <c r="A2419" s="1"/>
      <c r="Q2419" s="26"/>
    </row>
    <row r="2420" spans="1:17" x14ac:dyDescent="0.2">
      <c r="A2420" s="1"/>
      <c r="Q2420" s="26"/>
    </row>
    <row r="2421" spans="1:17" x14ac:dyDescent="0.2">
      <c r="A2421" s="1"/>
      <c r="Q2421" s="26"/>
    </row>
    <row r="2422" spans="1:17" x14ac:dyDescent="0.2">
      <c r="A2422" s="1"/>
      <c r="Q2422" s="26"/>
    </row>
    <row r="2423" spans="1:17" x14ac:dyDescent="0.2">
      <c r="A2423" s="1"/>
      <c r="Q2423" s="26"/>
    </row>
    <row r="2424" spans="1:17" x14ac:dyDescent="0.2">
      <c r="A2424" s="1"/>
      <c r="Q2424" s="26"/>
    </row>
    <row r="2425" spans="1:17" x14ac:dyDescent="0.2">
      <c r="A2425" s="1"/>
      <c r="Q2425" s="26"/>
    </row>
    <row r="2426" spans="1:17" x14ac:dyDescent="0.2">
      <c r="A2426" s="1"/>
      <c r="Q2426" s="26"/>
    </row>
    <row r="2427" spans="1:17" x14ac:dyDescent="0.2">
      <c r="A2427" s="1"/>
      <c r="Q2427" s="26"/>
    </row>
    <row r="2428" spans="1:17" x14ac:dyDescent="0.2">
      <c r="A2428" s="1"/>
      <c r="Q2428" s="26"/>
    </row>
    <row r="2429" spans="1:17" x14ac:dyDescent="0.2">
      <c r="A2429" s="1"/>
      <c r="Q2429" s="26"/>
    </row>
    <row r="2430" spans="1:17" x14ac:dyDescent="0.2">
      <c r="A2430" s="1"/>
      <c r="Q2430" s="26"/>
    </row>
    <row r="2431" spans="1:17" x14ac:dyDescent="0.2">
      <c r="A2431" s="1"/>
      <c r="Q2431" s="26"/>
    </row>
    <row r="2432" spans="1:17" x14ac:dyDescent="0.2">
      <c r="A2432" s="1"/>
      <c r="Q2432" s="26"/>
    </row>
    <row r="2433" spans="1:17" x14ac:dyDescent="0.2">
      <c r="A2433" s="1"/>
      <c r="Q2433" s="26"/>
    </row>
    <row r="2434" spans="1:17" x14ac:dyDescent="0.2">
      <c r="A2434" s="1"/>
      <c r="Q2434" s="26"/>
    </row>
    <row r="2435" spans="1:17" x14ac:dyDescent="0.2">
      <c r="A2435" s="1"/>
      <c r="Q2435" s="26"/>
    </row>
    <row r="2436" spans="1:17" x14ac:dyDescent="0.2">
      <c r="A2436" s="1"/>
      <c r="Q2436" s="26"/>
    </row>
    <row r="2437" spans="1:17" x14ac:dyDescent="0.2">
      <c r="A2437" s="1"/>
      <c r="Q2437" s="26"/>
    </row>
    <row r="2438" spans="1:17" x14ac:dyDescent="0.2">
      <c r="A2438" s="1"/>
      <c r="Q2438" s="26"/>
    </row>
    <row r="2439" spans="1:17" x14ac:dyDescent="0.2">
      <c r="A2439" s="1"/>
      <c r="Q2439" s="26"/>
    </row>
    <row r="2440" spans="1:17" x14ac:dyDescent="0.2">
      <c r="A2440" s="1"/>
      <c r="Q2440" s="26"/>
    </row>
    <row r="2441" spans="1:17" x14ac:dyDescent="0.2">
      <c r="A2441" s="1"/>
      <c r="Q2441" s="26"/>
    </row>
    <row r="2442" spans="1:17" x14ac:dyDescent="0.2">
      <c r="A2442" s="1"/>
      <c r="Q2442" s="26"/>
    </row>
    <row r="2443" spans="1:17" x14ac:dyDescent="0.2">
      <c r="A2443" s="1"/>
      <c r="Q2443" s="26"/>
    </row>
    <row r="2444" spans="1:17" x14ac:dyDescent="0.2">
      <c r="A2444" s="1"/>
      <c r="Q2444" s="26"/>
    </row>
    <row r="2445" spans="1:17" x14ac:dyDescent="0.2">
      <c r="A2445" s="1"/>
      <c r="Q2445" s="26"/>
    </row>
    <row r="2446" spans="1:17" x14ac:dyDescent="0.2">
      <c r="A2446" s="1"/>
      <c r="Q2446" s="26"/>
    </row>
    <row r="2447" spans="1:17" x14ac:dyDescent="0.2">
      <c r="A2447" s="1"/>
      <c r="Q2447" s="26"/>
    </row>
    <row r="2448" spans="1:17" x14ac:dyDescent="0.2">
      <c r="A2448" s="1"/>
      <c r="Q2448" s="26"/>
    </row>
    <row r="2449" spans="1:17" x14ac:dyDescent="0.2">
      <c r="A2449" s="1"/>
      <c r="Q2449" s="26"/>
    </row>
    <row r="2450" spans="1:17" x14ac:dyDescent="0.2">
      <c r="A2450" s="1"/>
      <c r="Q2450" s="26"/>
    </row>
    <row r="2451" spans="1:17" x14ac:dyDescent="0.2">
      <c r="A2451" s="1"/>
      <c r="Q2451" s="26"/>
    </row>
    <row r="2452" spans="1:17" x14ac:dyDescent="0.2">
      <c r="A2452" s="1"/>
      <c r="Q2452" s="26"/>
    </row>
    <row r="2453" spans="1:17" x14ac:dyDescent="0.2">
      <c r="A2453" s="1"/>
      <c r="Q2453" s="26"/>
    </row>
    <row r="2454" spans="1:17" x14ac:dyDescent="0.2">
      <c r="A2454" s="1"/>
      <c r="Q2454" s="26"/>
    </row>
    <row r="2455" spans="1:17" x14ac:dyDescent="0.2">
      <c r="A2455" s="1"/>
      <c r="Q2455" s="26"/>
    </row>
    <row r="2456" spans="1:17" x14ac:dyDescent="0.2">
      <c r="A2456" s="1"/>
      <c r="Q2456" s="26"/>
    </row>
    <row r="2457" spans="1:17" x14ac:dyDescent="0.2">
      <c r="A2457" s="1"/>
      <c r="Q2457" s="26"/>
    </row>
    <row r="2458" spans="1:17" x14ac:dyDescent="0.2">
      <c r="A2458" s="1"/>
      <c r="Q2458" s="26"/>
    </row>
    <row r="2459" spans="1:17" x14ac:dyDescent="0.2">
      <c r="A2459" s="1"/>
      <c r="Q2459" s="26"/>
    </row>
    <row r="2460" spans="1:17" x14ac:dyDescent="0.2">
      <c r="A2460" s="1"/>
      <c r="Q2460" s="26"/>
    </row>
    <row r="2461" spans="1:17" x14ac:dyDescent="0.2">
      <c r="A2461" s="1"/>
      <c r="Q2461" s="26"/>
    </row>
    <row r="2462" spans="1:17" x14ac:dyDescent="0.2">
      <c r="A2462" s="1"/>
      <c r="Q2462" s="26"/>
    </row>
    <row r="2463" spans="1:17" x14ac:dyDescent="0.2">
      <c r="A2463" s="1"/>
      <c r="Q2463" s="26"/>
    </row>
    <row r="2464" spans="1:17" x14ac:dyDescent="0.2">
      <c r="A2464" s="1"/>
      <c r="Q2464" s="26"/>
    </row>
    <row r="2465" spans="1:17" x14ac:dyDescent="0.2">
      <c r="A2465" s="1"/>
      <c r="Q2465" s="26"/>
    </row>
    <row r="2466" spans="1:17" x14ac:dyDescent="0.2">
      <c r="A2466" s="1"/>
      <c r="Q2466" s="26"/>
    </row>
    <row r="2467" spans="1:17" x14ac:dyDescent="0.2">
      <c r="A2467" s="1"/>
      <c r="Q2467" s="26"/>
    </row>
    <row r="2468" spans="1:17" x14ac:dyDescent="0.2">
      <c r="A2468" s="1"/>
      <c r="Q2468" s="26"/>
    </row>
    <row r="2469" spans="1:17" x14ac:dyDescent="0.2">
      <c r="A2469" s="1"/>
      <c r="Q2469" s="26"/>
    </row>
    <row r="2470" spans="1:17" x14ac:dyDescent="0.2">
      <c r="A2470" s="1"/>
      <c r="Q2470" s="26"/>
    </row>
    <row r="2471" spans="1:17" x14ac:dyDescent="0.2">
      <c r="A2471" s="1"/>
      <c r="Q2471" s="26"/>
    </row>
    <row r="2472" spans="1:17" x14ac:dyDescent="0.2">
      <c r="A2472" s="1"/>
      <c r="Q2472" s="26"/>
    </row>
    <row r="2473" spans="1:17" x14ac:dyDescent="0.2">
      <c r="A2473" s="1"/>
      <c r="Q2473" s="26"/>
    </row>
    <row r="2474" spans="1:17" x14ac:dyDescent="0.2">
      <c r="A2474" s="1"/>
      <c r="Q2474" s="26"/>
    </row>
    <row r="2475" spans="1:17" x14ac:dyDescent="0.2">
      <c r="A2475" s="1"/>
      <c r="Q2475" s="26"/>
    </row>
    <row r="2476" spans="1:17" x14ac:dyDescent="0.2">
      <c r="A2476" s="1"/>
      <c r="Q2476" s="26"/>
    </row>
    <row r="2477" spans="1:17" x14ac:dyDescent="0.2">
      <c r="A2477" s="1"/>
      <c r="Q2477" s="26"/>
    </row>
    <row r="2478" spans="1:17" x14ac:dyDescent="0.2">
      <c r="A2478" s="1"/>
      <c r="Q2478" s="26"/>
    </row>
    <row r="2479" spans="1:17" x14ac:dyDescent="0.2">
      <c r="A2479" s="1"/>
      <c r="Q2479" s="26"/>
    </row>
    <row r="2480" spans="1:17" x14ac:dyDescent="0.2">
      <c r="A2480" s="1"/>
      <c r="Q2480" s="26"/>
    </row>
    <row r="2481" spans="1:17" x14ac:dyDescent="0.2">
      <c r="A2481" s="1"/>
      <c r="Q2481" s="26"/>
    </row>
    <row r="2482" spans="1:17" x14ac:dyDescent="0.2">
      <c r="A2482" s="1"/>
      <c r="Q2482" s="26"/>
    </row>
    <row r="2483" spans="1:17" x14ac:dyDescent="0.2">
      <c r="A2483" s="1"/>
      <c r="Q2483" s="26"/>
    </row>
    <row r="2484" spans="1:17" x14ac:dyDescent="0.2">
      <c r="A2484" s="1"/>
      <c r="Q2484" s="26"/>
    </row>
    <row r="2485" spans="1:17" x14ac:dyDescent="0.2">
      <c r="A2485" s="1"/>
      <c r="Q2485" s="26"/>
    </row>
    <row r="2486" spans="1:17" x14ac:dyDescent="0.2">
      <c r="A2486" s="1"/>
      <c r="Q2486" s="26"/>
    </row>
    <row r="2487" spans="1:17" x14ac:dyDescent="0.2">
      <c r="A2487" s="1"/>
      <c r="Q2487" s="26"/>
    </row>
    <row r="2488" spans="1:17" x14ac:dyDescent="0.2">
      <c r="A2488" s="1"/>
      <c r="Q2488" s="26"/>
    </row>
    <row r="2489" spans="1:17" x14ac:dyDescent="0.2">
      <c r="A2489" s="1"/>
      <c r="Q2489" s="26"/>
    </row>
    <row r="2490" spans="1:17" x14ac:dyDescent="0.2">
      <c r="A2490" s="1"/>
      <c r="Q2490" s="26"/>
    </row>
    <row r="2491" spans="1:17" x14ac:dyDescent="0.2">
      <c r="A2491" s="1"/>
      <c r="Q2491" s="26"/>
    </row>
    <row r="2492" spans="1:17" x14ac:dyDescent="0.2">
      <c r="A2492" s="1"/>
      <c r="Q2492" s="26"/>
    </row>
    <row r="2493" spans="1:17" x14ac:dyDescent="0.2">
      <c r="A2493" s="1"/>
      <c r="Q2493" s="26"/>
    </row>
    <row r="2494" spans="1:17" x14ac:dyDescent="0.2">
      <c r="A2494" s="1"/>
      <c r="Q2494" s="26"/>
    </row>
    <row r="2495" spans="1:17" x14ac:dyDescent="0.2">
      <c r="A2495" s="1"/>
      <c r="Q2495" s="26"/>
    </row>
    <row r="2496" spans="1:17" x14ac:dyDescent="0.2">
      <c r="A2496" s="1"/>
      <c r="Q2496" s="26"/>
    </row>
    <row r="2497" spans="1:17" x14ac:dyDescent="0.2">
      <c r="A2497" s="1"/>
      <c r="Q2497" s="26"/>
    </row>
    <row r="2498" spans="1:17" x14ac:dyDescent="0.2">
      <c r="A2498" s="1"/>
      <c r="Q2498" s="26"/>
    </row>
    <row r="2499" spans="1:17" x14ac:dyDescent="0.2">
      <c r="A2499" s="1"/>
      <c r="Q2499" s="26"/>
    </row>
    <row r="2500" spans="1:17" x14ac:dyDescent="0.2">
      <c r="A2500" s="1"/>
      <c r="Q2500" s="26"/>
    </row>
    <row r="2501" spans="1:17" x14ac:dyDescent="0.2">
      <c r="A2501" s="1"/>
      <c r="Q2501" s="26"/>
    </row>
    <row r="2502" spans="1:17" x14ac:dyDescent="0.2">
      <c r="A2502" s="1"/>
      <c r="Q2502" s="26"/>
    </row>
    <row r="2503" spans="1:17" x14ac:dyDescent="0.2">
      <c r="A2503" s="1"/>
      <c r="Q2503" s="26"/>
    </row>
    <row r="2504" spans="1:17" x14ac:dyDescent="0.2">
      <c r="A2504" s="1"/>
      <c r="Q2504" s="26"/>
    </row>
    <row r="2505" spans="1:17" x14ac:dyDescent="0.2">
      <c r="A2505" s="1"/>
      <c r="Q2505" s="26"/>
    </row>
    <row r="2506" spans="1:17" x14ac:dyDescent="0.2">
      <c r="A2506" s="1"/>
      <c r="Q2506" s="26"/>
    </row>
    <row r="2507" spans="1:17" x14ac:dyDescent="0.2">
      <c r="A2507" s="1"/>
      <c r="Q2507" s="26"/>
    </row>
    <row r="2508" spans="1:17" x14ac:dyDescent="0.2">
      <c r="A2508" s="1"/>
      <c r="Q2508" s="26"/>
    </row>
    <row r="2509" spans="1:17" x14ac:dyDescent="0.2">
      <c r="A2509" s="1"/>
      <c r="Q2509" s="26"/>
    </row>
    <row r="2510" spans="1:17" x14ac:dyDescent="0.2">
      <c r="A2510" s="1"/>
      <c r="Q2510" s="26"/>
    </row>
    <row r="2511" spans="1:17" x14ac:dyDescent="0.2">
      <c r="A2511" s="1"/>
      <c r="Q2511" s="26"/>
    </row>
    <row r="2512" spans="1:17" x14ac:dyDescent="0.2">
      <c r="A2512" s="1"/>
      <c r="Q2512" s="26"/>
    </row>
    <row r="2513" spans="1:17" x14ac:dyDescent="0.2">
      <c r="A2513" s="1"/>
      <c r="Q2513" s="26"/>
    </row>
    <row r="2514" spans="1:17" x14ac:dyDescent="0.2">
      <c r="A2514" s="1"/>
      <c r="Q2514" s="26"/>
    </row>
    <row r="2515" spans="1:17" x14ac:dyDescent="0.2">
      <c r="A2515" s="1"/>
      <c r="Q2515" s="26"/>
    </row>
    <row r="2516" spans="1:17" x14ac:dyDescent="0.2">
      <c r="A2516" s="1"/>
      <c r="Q2516" s="26"/>
    </row>
    <row r="2517" spans="1:17" x14ac:dyDescent="0.2">
      <c r="A2517" s="1"/>
      <c r="Q2517" s="26"/>
    </row>
    <row r="2518" spans="1:17" x14ac:dyDescent="0.2">
      <c r="A2518" s="1"/>
      <c r="Q2518" s="26"/>
    </row>
    <row r="2519" spans="1:17" x14ac:dyDescent="0.2">
      <c r="A2519" s="1"/>
      <c r="Q2519" s="26"/>
    </row>
    <row r="2520" spans="1:17" x14ac:dyDescent="0.2">
      <c r="A2520" s="1"/>
      <c r="Q2520" s="26"/>
    </row>
    <row r="2521" spans="1:17" x14ac:dyDescent="0.2">
      <c r="A2521" s="1"/>
      <c r="Q2521" s="26"/>
    </row>
    <row r="2522" spans="1:17" x14ac:dyDescent="0.2">
      <c r="A2522" s="1"/>
      <c r="Q2522" s="26"/>
    </row>
    <row r="2523" spans="1:17" x14ac:dyDescent="0.2">
      <c r="A2523" s="1"/>
      <c r="Q2523" s="26"/>
    </row>
    <row r="2524" spans="1:17" x14ac:dyDescent="0.2">
      <c r="A2524" s="1"/>
      <c r="Q2524" s="26"/>
    </row>
    <row r="2525" spans="1:17" x14ac:dyDescent="0.2">
      <c r="A2525" s="1"/>
      <c r="Q2525" s="26"/>
    </row>
    <row r="2526" spans="1:17" x14ac:dyDescent="0.2">
      <c r="A2526" s="1"/>
      <c r="Q2526" s="26"/>
    </row>
    <row r="2527" spans="1:17" x14ac:dyDescent="0.2">
      <c r="A2527" s="1"/>
      <c r="Q2527" s="26"/>
    </row>
    <row r="2528" spans="1:17" x14ac:dyDescent="0.2">
      <c r="A2528" s="1"/>
      <c r="Q2528" s="26"/>
    </row>
    <row r="2529" spans="1:17" x14ac:dyDescent="0.2">
      <c r="A2529" s="1"/>
      <c r="Q2529" s="26"/>
    </row>
    <row r="2530" spans="1:17" x14ac:dyDescent="0.2">
      <c r="A2530" s="1"/>
      <c r="Q2530" s="26"/>
    </row>
    <row r="2531" spans="1:17" x14ac:dyDescent="0.2">
      <c r="A2531" s="1"/>
      <c r="Q2531" s="26"/>
    </row>
    <row r="2532" spans="1:17" x14ac:dyDescent="0.2">
      <c r="A2532" s="1"/>
      <c r="Q2532" s="26"/>
    </row>
    <row r="2533" spans="1:17" x14ac:dyDescent="0.2">
      <c r="A2533" s="1"/>
      <c r="Q2533" s="26"/>
    </row>
    <row r="2534" spans="1:17" x14ac:dyDescent="0.2">
      <c r="A2534" s="1"/>
      <c r="Q2534" s="26"/>
    </row>
    <row r="2535" spans="1:17" x14ac:dyDescent="0.2">
      <c r="A2535" s="1"/>
      <c r="Q2535" s="26"/>
    </row>
    <row r="2536" spans="1:17" x14ac:dyDescent="0.2">
      <c r="A2536" s="1"/>
      <c r="Q2536" s="26"/>
    </row>
    <row r="2537" spans="1:17" x14ac:dyDescent="0.2">
      <c r="A2537" s="1"/>
      <c r="Q2537" s="26"/>
    </row>
    <row r="2538" spans="1:17" x14ac:dyDescent="0.2">
      <c r="A2538" s="1"/>
      <c r="Q2538" s="26"/>
    </row>
    <row r="2539" spans="1:17" x14ac:dyDescent="0.2">
      <c r="A2539" s="1"/>
      <c r="Q2539" s="26"/>
    </row>
    <row r="2540" spans="1:17" x14ac:dyDescent="0.2">
      <c r="A2540" s="1"/>
      <c r="Q2540" s="26"/>
    </row>
    <row r="2541" spans="1:17" x14ac:dyDescent="0.2">
      <c r="A2541" s="1"/>
      <c r="Q2541" s="26"/>
    </row>
    <row r="2542" spans="1:17" x14ac:dyDescent="0.2">
      <c r="A2542" s="1"/>
      <c r="Q2542" s="26"/>
    </row>
    <row r="2543" spans="1:17" x14ac:dyDescent="0.2">
      <c r="A2543" s="1"/>
      <c r="Q2543" s="26"/>
    </row>
    <row r="2544" spans="1:17" x14ac:dyDescent="0.2">
      <c r="A2544" s="1"/>
      <c r="Q2544" s="26"/>
    </row>
    <row r="2545" spans="1:17" x14ac:dyDescent="0.2">
      <c r="A2545" s="1"/>
      <c r="Q2545" s="26"/>
    </row>
    <row r="2546" spans="1:17" x14ac:dyDescent="0.2">
      <c r="A2546" s="1"/>
      <c r="Q2546" s="26"/>
    </row>
    <row r="2547" spans="1:17" x14ac:dyDescent="0.2">
      <c r="A2547" s="1"/>
      <c r="Q2547" s="26"/>
    </row>
    <row r="2548" spans="1:17" x14ac:dyDescent="0.2">
      <c r="A2548" s="1"/>
      <c r="Q2548" s="26"/>
    </row>
    <row r="2549" spans="1:17" x14ac:dyDescent="0.2">
      <c r="A2549" s="1"/>
      <c r="Q2549" s="26"/>
    </row>
    <row r="2550" spans="1:17" x14ac:dyDescent="0.2">
      <c r="A2550" s="1"/>
      <c r="Q2550" s="26"/>
    </row>
    <row r="2551" spans="1:17" x14ac:dyDescent="0.2">
      <c r="A2551" s="1"/>
      <c r="Q2551" s="26"/>
    </row>
    <row r="2552" spans="1:17" x14ac:dyDescent="0.2">
      <c r="A2552" s="1"/>
      <c r="Q2552" s="26"/>
    </row>
    <row r="2553" spans="1:17" x14ac:dyDescent="0.2">
      <c r="A2553" s="1"/>
      <c r="Q2553" s="26"/>
    </row>
    <row r="2554" spans="1:17" x14ac:dyDescent="0.2">
      <c r="A2554" s="1"/>
      <c r="Q2554" s="26"/>
    </row>
    <row r="2555" spans="1:17" x14ac:dyDescent="0.2">
      <c r="A2555" s="1"/>
      <c r="Q2555" s="26"/>
    </row>
    <row r="2556" spans="1:17" x14ac:dyDescent="0.2">
      <c r="A2556" s="1"/>
      <c r="Q2556" s="26"/>
    </row>
    <row r="2557" spans="1:17" x14ac:dyDescent="0.2">
      <c r="A2557" s="1"/>
      <c r="Q2557" s="26"/>
    </row>
    <row r="2558" spans="1:17" x14ac:dyDescent="0.2">
      <c r="A2558" s="1"/>
      <c r="Q2558" s="26"/>
    </row>
    <row r="2559" spans="1:17" x14ac:dyDescent="0.2">
      <c r="A2559" s="1"/>
      <c r="Q2559" s="26"/>
    </row>
    <row r="2560" spans="1:17" x14ac:dyDescent="0.2">
      <c r="A2560" s="1"/>
      <c r="Q2560" s="26"/>
    </row>
    <row r="2561" spans="1:17" x14ac:dyDescent="0.2">
      <c r="A2561" s="1"/>
      <c r="Q2561" s="26"/>
    </row>
    <row r="2562" spans="1:17" x14ac:dyDescent="0.2">
      <c r="A2562" s="1"/>
      <c r="Q2562" s="26"/>
    </row>
    <row r="2563" spans="1:17" x14ac:dyDescent="0.2">
      <c r="A2563" s="1"/>
      <c r="Q2563" s="26"/>
    </row>
    <row r="2564" spans="1:17" x14ac:dyDescent="0.2">
      <c r="A2564" s="1"/>
      <c r="Q2564" s="26"/>
    </row>
    <row r="2565" spans="1:17" x14ac:dyDescent="0.2">
      <c r="A2565" s="1"/>
      <c r="Q2565" s="26"/>
    </row>
    <row r="2566" spans="1:17" x14ac:dyDescent="0.2">
      <c r="A2566" s="1"/>
      <c r="Q2566" s="26"/>
    </row>
    <row r="2567" spans="1:17" x14ac:dyDescent="0.2">
      <c r="A2567" s="1"/>
      <c r="Q2567" s="26"/>
    </row>
    <row r="2568" spans="1:17" x14ac:dyDescent="0.2">
      <c r="A2568" s="1"/>
      <c r="Q2568" s="26"/>
    </row>
    <row r="2569" spans="1:17" x14ac:dyDescent="0.2">
      <c r="A2569" s="1"/>
      <c r="Q2569" s="26"/>
    </row>
    <row r="2570" spans="1:17" x14ac:dyDescent="0.2">
      <c r="A2570" s="1"/>
      <c r="Q2570" s="26"/>
    </row>
    <row r="2571" spans="1:17" x14ac:dyDescent="0.2">
      <c r="A2571" s="1"/>
      <c r="Q2571" s="26"/>
    </row>
    <row r="2572" spans="1:17" x14ac:dyDescent="0.2">
      <c r="A2572" s="1"/>
      <c r="Q2572" s="26"/>
    </row>
    <row r="2573" spans="1:17" x14ac:dyDescent="0.2">
      <c r="A2573" s="1"/>
      <c r="Q2573" s="26"/>
    </row>
    <row r="2574" spans="1:17" x14ac:dyDescent="0.2">
      <c r="A2574" s="1"/>
      <c r="Q2574" s="26"/>
    </row>
    <row r="2575" spans="1:17" x14ac:dyDescent="0.2">
      <c r="A2575" s="1"/>
      <c r="Q2575" s="26"/>
    </row>
    <row r="2576" spans="1:17" x14ac:dyDescent="0.2">
      <c r="A2576" s="1"/>
      <c r="Q2576" s="26"/>
    </row>
    <row r="2577" spans="1:17" x14ac:dyDescent="0.2">
      <c r="A2577" s="1"/>
      <c r="Q2577" s="26"/>
    </row>
    <row r="2578" spans="1:17" x14ac:dyDescent="0.2">
      <c r="A2578" s="1"/>
      <c r="Q2578" s="26"/>
    </row>
    <row r="2579" spans="1:17" x14ac:dyDescent="0.2">
      <c r="A2579" s="1"/>
      <c r="Q2579" s="26"/>
    </row>
    <row r="2580" spans="1:17" x14ac:dyDescent="0.2">
      <c r="A2580" s="1"/>
      <c r="Q2580" s="26"/>
    </row>
    <row r="2581" spans="1:17" x14ac:dyDescent="0.2">
      <c r="A2581" s="1"/>
      <c r="Q2581" s="26"/>
    </row>
    <row r="2582" spans="1:17" x14ac:dyDescent="0.2">
      <c r="A2582" s="1"/>
      <c r="Q2582" s="26"/>
    </row>
    <row r="2583" spans="1:17" x14ac:dyDescent="0.2">
      <c r="A2583" s="1"/>
      <c r="Q2583" s="26"/>
    </row>
    <row r="2584" spans="1:17" x14ac:dyDescent="0.2">
      <c r="A2584" s="1"/>
      <c r="Q2584" s="26"/>
    </row>
    <row r="2585" spans="1:17" x14ac:dyDescent="0.2">
      <c r="A2585" s="1"/>
      <c r="Q2585" s="26"/>
    </row>
    <row r="2586" spans="1:17" x14ac:dyDescent="0.2">
      <c r="A2586" s="1"/>
      <c r="Q2586" s="26"/>
    </row>
    <row r="2587" spans="1:17" x14ac:dyDescent="0.2">
      <c r="A2587" s="1"/>
      <c r="Q2587" s="26"/>
    </row>
    <row r="2588" spans="1:17" x14ac:dyDescent="0.2">
      <c r="A2588" s="1"/>
      <c r="Q2588" s="26"/>
    </row>
    <row r="2589" spans="1:17" x14ac:dyDescent="0.2">
      <c r="A2589" s="1"/>
      <c r="Q2589" s="26"/>
    </row>
    <row r="2590" spans="1:17" x14ac:dyDescent="0.2">
      <c r="A2590" s="1"/>
      <c r="Q2590" s="26"/>
    </row>
    <row r="2591" spans="1:17" x14ac:dyDescent="0.2">
      <c r="A2591" s="1"/>
      <c r="Q2591" s="26"/>
    </row>
    <row r="2592" spans="1:17" x14ac:dyDescent="0.2">
      <c r="A2592" s="1"/>
      <c r="Q2592" s="26"/>
    </row>
    <row r="2593" spans="1:17" x14ac:dyDescent="0.2">
      <c r="A2593" s="1"/>
      <c r="Q2593" s="26"/>
    </row>
    <row r="2594" spans="1:17" x14ac:dyDescent="0.2">
      <c r="A2594" s="1"/>
      <c r="Q2594" s="26"/>
    </row>
    <row r="2595" spans="1:17" x14ac:dyDescent="0.2">
      <c r="A2595" s="1"/>
      <c r="Q2595" s="26"/>
    </row>
    <row r="2596" spans="1:17" x14ac:dyDescent="0.2">
      <c r="A2596" s="1"/>
      <c r="Q2596" s="26"/>
    </row>
    <row r="2597" spans="1:17" x14ac:dyDescent="0.2">
      <c r="A2597" s="1"/>
      <c r="Q2597" s="26"/>
    </row>
    <row r="2598" spans="1:17" x14ac:dyDescent="0.2">
      <c r="A2598" s="1"/>
      <c r="Q2598" s="26"/>
    </row>
    <row r="2599" spans="1:17" x14ac:dyDescent="0.2">
      <c r="A2599" s="1"/>
      <c r="Q2599" s="26"/>
    </row>
    <row r="2600" spans="1:17" x14ac:dyDescent="0.2">
      <c r="A2600" s="1"/>
      <c r="Q2600" s="26"/>
    </row>
    <row r="2601" spans="1:17" x14ac:dyDescent="0.2">
      <c r="A2601" s="1"/>
      <c r="Q2601" s="26"/>
    </row>
    <row r="2602" spans="1:17" x14ac:dyDescent="0.2">
      <c r="A2602" s="1"/>
      <c r="Q2602" s="26"/>
    </row>
    <row r="2603" spans="1:17" x14ac:dyDescent="0.2">
      <c r="A2603" s="1"/>
      <c r="Q2603" s="26"/>
    </row>
    <row r="2604" spans="1:17" x14ac:dyDescent="0.2">
      <c r="A2604" s="1"/>
      <c r="Q2604" s="26"/>
    </row>
    <row r="2605" spans="1:17" x14ac:dyDescent="0.2">
      <c r="A2605" s="1"/>
      <c r="Q2605" s="26"/>
    </row>
    <row r="2606" spans="1:17" x14ac:dyDescent="0.2">
      <c r="A2606" s="1"/>
      <c r="Q2606" s="26"/>
    </row>
    <row r="2607" spans="1:17" x14ac:dyDescent="0.2">
      <c r="A2607" s="1"/>
      <c r="Q2607" s="26"/>
    </row>
    <row r="2608" spans="1:17" x14ac:dyDescent="0.2">
      <c r="A2608" s="1"/>
      <c r="Q2608" s="26"/>
    </row>
    <row r="2609" spans="1:17" x14ac:dyDescent="0.2">
      <c r="A2609" s="1"/>
      <c r="Q2609" s="26"/>
    </row>
    <row r="2610" spans="1:17" x14ac:dyDescent="0.2">
      <c r="A2610" s="1"/>
      <c r="Q2610" s="26"/>
    </row>
    <row r="2611" spans="1:17" x14ac:dyDescent="0.2">
      <c r="A2611" s="1"/>
      <c r="Q2611" s="26"/>
    </row>
    <row r="2612" spans="1:17" x14ac:dyDescent="0.2">
      <c r="A2612" s="1"/>
      <c r="Q2612" s="26"/>
    </row>
    <row r="2613" spans="1:17" x14ac:dyDescent="0.2">
      <c r="A2613" s="1"/>
      <c r="Q2613" s="26"/>
    </row>
    <row r="2614" spans="1:17" x14ac:dyDescent="0.2">
      <c r="A2614" s="1"/>
      <c r="Q2614" s="26"/>
    </row>
    <row r="2615" spans="1:17" x14ac:dyDescent="0.2">
      <c r="A2615" s="1"/>
      <c r="Q2615" s="26"/>
    </row>
    <row r="2616" spans="1:17" x14ac:dyDescent="0.2">
      <c r="A2616" s="1"/>
      <c r="Q2616" s="26"/>
    </row>
    <row r="2617" spans="1:17" x14ac:dyDescent="0.2">
      <c r="A2617" s="1"/>
      <c r="Q2617" s="26"/>
    </row>
    <row r="2618" spans="1:17" x14ac:dyDescent="0.2">
      <c r="A2618" s="1"/>
      <c r="Q2618" s="26"/>
    </row>
    <row r="2619" spans="1:17" x14ac:dyDescent="0.2">
      <c r="A2619" s="1"/>
      <c r="Q2619" s="26"/>
    </row>
    <row r="2620" spans="1:17" x14ac:dyDescent="0.2">
      <c r="A2620" s="1"/>
      <c r="Q2620" s="26"/>
    </row>
    <row r="2621" spans="1:17" x14ac:dyDescent="0.2">
      <c r="A2621" s="1"/>
      <c r="Q2621" s="26"/>
    </row>
    <row r="2622" spans="1:17" x14ac:dyDescent="0.2">
      <c r="A2622" s="1"/>
      <c r="Q2622" s="26"/>
    </row>
    <row r="2623" spans="1:17" x14ac:dyDescent="0.2">
      <c r="A2623" s="1"/>
      <c r="Q2623" s="26"/>
    </row>
    <row r="2624" spans="1:17" x14ac:dyDescent="0.2">
      <c r="A2624" s="1"/>
      <c r="Q2624" s="26"/>
    </row>
    <row r="2625" spans="1:17" x14ac:dyDescent="0.2">
      <c r="A2625" s="1"/>
      <c r="Q2625" s="26"/>
    </row>
    <row r="2626" spans="1:17" x14ac:dyDescent="0.2">
      <c r="A2626" s="1"/>
      <c r="Q2626" s="26"/>
    </row>
    <row r="2627" spans="1:17" x14ac:dyDescent="0.2">
      <c r="A2627" s="1"/>
      <c r="Q2627" s="26"/>
    </row>
    <row r="2628" spans="1:17" x14ac:dyDescent="0.2">
      <c r="A2628" s="1"/>
      <c r="Q2628" s="26"/>
    </row>
    <row r="2629" spans="1:17" x14ac:dyDescent="0.2">
      <c r="A2629" s="1"/>
      <c r="Q2629" s="26"/>
    </row>
    <row r="2630" spans="1:17" x14ac:dyDescent="0.2">
      <c r="A2630" s="1"/>
      <c r="Q2630" s="26"/>
    </row>
    <row r="2631" spans="1:17" x14ac:dyDescent="0.2">
      <c r="A2631" s="1"/>
      <c r="Q2631" s="26"/>
    </row>
    <row r="2632" spans="1:17" x14ac:dyDescent="0.2">
      <c r="A2632" s="1"/>
      <c r="Q2632" s="26"/>
    </row>
    <row r="2633" spans="1:17" x14ac:dyDescent="0.2">
      <c r="A2633" s="1"/>
      <c r="Q2633" s="26"/>
    </row>
    <row r="2634" spans="1:17" x14ac:dyDescent="0.2">
      <c r="A2634" s="1"/>
      <c r="Q2634" s="26"/>
    </row>
    <row r="2635" spans="1:17" x14ac:dyDescent="0.2">
      <c r="A2635" s="1"/>
      <c r="Q2635" s="26"/>
    </row>
    <row r="2636" spans="1:17" x14ac:dyDescent="0.2">
      <c r="A2636" s="1"/>
      <c r="Q2636" s="26"/>
    </row>
    <row r="2637" spans="1:17" x14ac:dyDescent="0.2">
      <c r="A2637" s="1"/>
      <c r="Q2637" s="26"/>
    </row>
    <row r="2638" spans="1:17" x14ac:dyDescent="0.2">
      <c r="A2638" s="1"/>
      <c r="Q2638" s="26"/>
    </row>
    <row r="2639" spans="1:17" x14ac:dyDescent="0.2">
      <c r="A2639" s="1"/>
      <c r="Q2639" s="26"/>
    </row>
    <row r="2640" spans="1:17" x14ac:dyDescent="0.2">
      <c r="A2640" s="1"/>
      <c r="Q2640" s="26"/>
    </row>
    <row r="2641" spans="1:17" x14ac:dyDescent="0.2">
      <c r="A2641" s="1"/>
      <c r="Q2641" s="26"/>
    </row>
    <row r="2642" spans="1:17" x14ac:dyDescent="0.2">
      <c r="A2642" s="1"/>
      <c r="Q2642" s="26"/>
    </row>
    <row r="2643" spans="1:17" x14ac:dyDescent="0.2">
      <c r="A2643" s="1"/>
      <c r="Q2643" s="26"/>
    </row>
    <row r="2644" spans="1:17" x14ac:dyDescent="0.2">
      <c r="A2644" s="1"/>
      <c r="Q2644" s="26"/>
    </row>
    <row r="2645" spans="1:17" x14ac:dyDescent="0.2">
      <c r="A2645" s="1"/>
      <c r="Q2645" s="26"/>
    </row>
    <row r="2646" spans="1:17" x14ac:dyDescent="0.2">
      <c r="A2646" s="1"/>
      <c r="Q2646" s="26"/>
    </row>
    <row r="2647" spans="1:17" x14ac:dyDescent="0.2">
      <c r="A2647" s="1"/>
      <c r="Q2647" s="26"/>
    </row>
    <row r="2648" spans="1:17" x14ac:dyDescent="0.2">
      <c r="A2648" s="1"/>
      <c r="Q2648" s="26"/>
    </row>
    <row r="2649" spans="1:17" x14ac:dyDescent="0.2">
      <c r="A2649" s="1"/>
      <c r="Q2649" s="26"/>
    </row>
    <row r="2650" spans="1:17" x14ac:dyDescent="0.2">
      <c r="A2650" s="1"/>
      <c r="Q2650" s="26"/>
    </row>
    <row r="2651" spans="1:17" x14ac:dyDescent="0.2">
      <c r="A2651" s="1"/>
      <c r="Q2651" s="26"/>
    </row>
    <row r="2652" spans="1:17" x14ac:dyDescent="0.2">
      <c r="A2652" s="1"/>
      <c r="Q2652" s="26"/>
    </row>
    <row r="2653" spans="1:17" x14ac:dyDescent="0.2">
      <c r="A2653" s="1"/>
      <c r="Q2653" s="26"/>
    </row>
    <row r="2654" spans="1:17" x14ac:dyDescent="0.2">
      <c r="A2654" s="1"/>
      <c r="Q2654" s="26"/>
    </row>
    <row r="2655" spans="1:17" x14ac:dyDescent="0.2">
      <c r="A2655" s="1"/>
      <c r="Q2655" s="26"/>
    </row>
    <row r="2656" spans="1:17" x14ac:dyDescent="0.2">
      <c r="A2656" s="1"/>
      <c r="Q2656" s="26"/>
    </row>
    <row r="2657" spans="1:17" x14ac:dyDescent="0.2">
      <c r="A2657" s="1"/>
      <c r="Q2657" s="26"/>
    </row>
    <row r="2658" spans="1:17" x14ac:dyDescent="0.2">
      <c r="A2658" s="1"/>
      <c r="Q2658" s="26"/>
    </row>
    <row r="2659" spans="1:17" x14ac:dyDescent="0.2">
      <c r="A2659" s="1"/>
      <c r="Q2659" s="26"/>
    </row>
    <row r="2660" spans="1:17" x14ac:dyDescent="0.2">
      <c r="A2660" s="1"/>
      <c r="Q2660" s="26"/>
    </row>
    <row r="2661" spans="1:17" x14ac:dyDescent="0.2">
      <c r="A2661" s="1"/>
      <c r="Q2661" s="26"/>
    </row>
    <row r="2662" spans="1:17" x14ac:dyDescent="0.2">
      <c r="A2662" s="1"/>
      <c r="Q2662" s="26"/>
    </row>
    <row r="2663" spans="1:17" x14ac:dyDescent="0.2">
      <c r="A2663" s="1"/>
      <c r="Q2663" s="26"/>
    </row>
    <row r="2664" spans="1:17" x14ac:dyDescent="0.2">
      <c r="A2664" s="1"/>
      <c r="Q2664" s="26"/>
    </row>
    <row r="2665" spans="1:17" x14ac:dyDescent="0.2">
      <c r="A2665" s="1"/>
      <c r="Q2665" s="26"/>
    </row>
    <row r="2666" spans="1:17" x14ac:dyDescent="0.2">
      <c r="A2666" s="1"/>
      <c r="Q2666" s="26"/>
    </row>
    <row r="2667" spans="1:17" x14ac:dyDescent="0.2">
      <c r="A2667" s="1"/>
      <c r="Q2667" s="26"/>
    </row>
    <row r="2668" spans="1:17" x14ac:dyDescent="0.2">
      <c r="A2668" s="1"/>
      <c r="Q2668" s="26"/>
    </row>
    <row r="2669" spans="1:17" x14ac:dyDescent="0.2">
      <c r="A2669" s="1"/>
      <c r="Q2669" s="26"/>
    </row>
    <row r="2670" spans="1:17" x14ac:dyDescent="0.2">
      <c r="A2670" s="1"/>
      <c r="Q2670" s="26"/>
    </row>
    <row r="2671" spans="1:17" x14ac:dyDescent="0.2">
      <c r="A2671" s="1"/>
      <c r="Q2671" s="26"/>
    </row>
    <row r="2672" spans="1:17" x14ac:dyDescent="0.2">
      <c r="A2672" s="1"/>
      <c r="Q2672" s="26"/>
    </row>
    <row r="2673" spans="1:17" x14ac:dyDescent="0.2">
      <c r="A2673" s="1"/>
      <c r="Q2673" s="26"/>
    </row>
    <row r="2674" spans="1:17" x14ac:dyDescent="0.2">
      <c r="A2674" s="1"/>
      <c r="Q2674" s="26"/>
    </row>
    <row r="2675" spans="1:17" x14ac:dyDescent="0.2">
      <c r="A2675" s="1"/>
      <c r="Q2675" s="26"/>
    </row>
    <row r="2676" spans="1:17" x14ac:dyDescent="0.2">
      <c r="A2676" s="1"/>
      <c r="Q2676" s="26"/>
    </row>
    <row r="2677" spans="1:17" x14ac:dyDescent="0.2">
      <c r="A2677" s="1"/>
      <c r="Q2677" s="26"/>
    </row>
    <row r="2678" spans="1:17" x14ac:dyDescent="0.2">
      <c r="A2678" s="1"/>
      <c r="Q2678" s="26"/>
    </row>
    <row r="2679" spans="1:17" x14ac:dyDescent="0.2">
      <c r="A2679" s="1"/>
      <c r="Q2679" s="26"/>
    </row>
    <row r="2680" spans="1:17" x14ac:dyDescent="0.2">
      <c r="A2680" s="1"/>
      <c r="Q2680" s="26"/>
    </row>
    <row r="2681" spans="1:17" x14ac:dyDescent="0.2">
      <c r="A2681" s="1"/>
      <c r="Q2681" s="26"/>
    </row>
    <row r="2682" spans="1:17" x14ac:dyDescent="0.2">
      <c r="A2682" s="1"/>
      <c r="Q2682" s="26"/>
    </row>
    <row r="2683" spans="1:17" x14ac:dyDescent="0.2">
      <c r="A2683" s="1"/>
      <c r="Q2683" s="26"/>
    </row>
    <row r="2684" spans="1:17" x14ac:dyDescent="0.2">
      <c r="A2684" s="1"/>
      <c r="Q2684" s="26"/>
    </row>
    <row r="2685" spans="1:17" x14ac:dyDescent="0.2">
      <c r="A2685" s="1"/>
      <c r="Q2685" s="26"/>
    </row>
    <row r="2686" spans="1:17" x14ac:dyDescent="0.2">
      <c r="A2686" s="1"/>
      <c r="Q2686" s="26"/>
    </row>
    <row r="2687" spans="1:17" x14ac:dyDescent="0.2">
      <c r="A2687" s="1"/>
      <c r="Q2687" s="26"/>
    </row>
    <row r="2688" spans="1:17" x14ac:dyDescent="0.2">
      <c r="A2688" s="1"/>
      <c r="Q2688" s="26"/>
    </row>
    <row r="2689" spans="1:17" x14ac:dyDescent="0.2">
      <c r="A2689" s="1"/>
      <c r="Q2689" s="26"/>
    </row>
    <row r="2690" spans="1:17" x14ac:dyDescent="0.2">
      <c r="A2690" s="1"/>
      <c r="Q2690" s="26"/>
    </row>
    <row r="2691" spans="1:17" x14ac:dyDescent="0.2">
      <c r="A2691" s="1"/>
      <c r="Q2691" s="26"/>
    </row>
    <row r="2692" spans="1:17" x14ac:dyDescent="0.2">
      <c r="A2692" s="1"/>
      <c r="Q2692" s="26"/>
    </row>
    <row r="2693" spans="1:17" x14ac:dyDescent="0.2">
      <c r="A2693" s="1"/>
      <c r="Q2693" s="26"/>
    </row>
    <row r="2694" spans="1:17" x14ac:dyDescent="0.2">
      <c r="A2694" s="1"/>
      <c r="Q2694" s="26"/>
    </row>
    <row r="2695" spans="1:17" x14ac:dyDescent="0.2">
      <c r="A2695" s="1"/>
      <c r="Q2695" s="26"/>
    </row>
    <row r="2696" spans="1:17" x14ac:dyDescent="0.2">
      <c r="A2696" s="1"/>
      <c r="Q2696" s="26"/>
    </row>
    <row r="2697" spans="1:17" x14ac:dyDescent="0.2">
      <c r="A2697" s="1"/>
      <c r="Q2697" s="26"/>
    </row>
    <row r="2698" spans="1:17" x14ac:dyDescent="0.2">
      <c r="A2698" s="1"/>
      <c r="Q2698" s="26"/>
    </row>
    <row r="2699" spans="1:17" x14ac:dyDescent="0.2">
      <c r="A2699" s="1"/>
      <c r="Q2699" s="26"/>
    </row>
    <row r="2700" spans="1:17" x14ac:dyDescent="0.2">
      <c r="A2700" s="1"/>
      <c r="Q2700" s="26"/>
    </row>
    <row r="2701" spans="1:17" x14ac:dyDescent="0.2">
      <c r="A2701" s="1"/>
      <c r="Q2701" s="26"/>
    </row>
    <row r="2702" spans="1:17" x14ac:dyDescent="0.2">
      <c r="A2702" s="1"/>
      <c r="Q2702" s="26"/>
    </row>
    <row r="2703" spans="1:17" x14ac:dyDescent="0.2">
      <c r="A2703" s="1"/>
      <c r="Q2703" s="26"/>
    </row>
    <row r="2704" spans="1:17" x14ac:dyDescent="0.2">
      <c r="A2704" s="1"/>
      <c r="Q2704" s="26"/>
    </row>
    <row r="2705" spans="1:17" x14ac:dyDescent="0.2">
      <c r="A2705" s="1"/>
      <c r="Q2705" s="26"/>
    </row>
    <row r="2706" spans="1:17" x14ac:dyDescent="0.2">
      <c r="A2706" s="1"/>
      <c r="Q2706" s="26"/>
    </row>
    <row r="2707" spans="1:17" x14ac:dyDescent="0.2">
      <c r="A2707" s="1"/>
      <c r="Q2707" s="26"/>
    </row>
    <row r="2708" spans="1:17" x14ac:dyDescent="0.2">
      <c r="A2708" s="1"/>
      <c r="Q2708" s="26"/>
    </row>
    <row r="2709" spans="1:17" x14ac:dyDescent="0.2">
      <c r="A2709" s="1"/>
      <c r="Q2709" s="26"/>
    </row>
    <row r="2710" spans="1:17" x14ac:dyDescent="0.2">
      <c r="A2710" s="1"/>
      <c r="Q2710" s="26"/>
    </row>
    <row r="2711" spans="1:17" x14ac:dyDescent="0.2">
      <c r="A2711" s="1"/>
      <c r="Q2711" s="26"/>
    </row>
    <row r="2712" spans="1:17" x14ac:dyDescent="0.2">
      <c r="A2712" s="1"/>
      <c r="Q2712" s="26"/>
    </row>
    <row r="2713" spans="1:17" x14ac:dyDescent="0.2">
      <c r="A2713" s="1"/>
      <c r="Q2713" s="26"/>
    </row>
    <row r="2714" spans="1:17" x14ac:dyDescent="0.2">
      <c r="A2714" s="1"/>
      <c r="Q2714" s="26"/>
    </row>
    <row r="2715" spans="1:17" x14ac:dyDescent="0.2">
      <c r="A2715" s="1"/>
      <c r="Q2715" s="26"/>
    </row>
    <row r="2716" spans="1:17" x14ac:dyDescent="0.2">
      <c r="A2716" s="1"/>
      <c r="Q2716" s="26"/>
    </row>
    <row r="2717" spans="1:17" x14ac:dyDescent="0.2">
      <c r="A2717" s="1"/>
      <c r="Q2717" s="26"/>
    </row>
    <row r="2718" spans="1:17" x14ac:dyDescent="0.2">
      <c r="A2718" s="1"/>
      <c r="Q2718" s="26"/>
    </row>
    <row r="2719" spans="1:17" x14ac:dyDescent="0.2">
      <c r="A2719" s="1"/>
      <c r="Q2719" s="26"/>
    </row>
    <row r="2720" spans="1:17" x14ac:dyDescent="0.2">
      <c r="A2720" s="1"/>
      <c r="Q2720" s="26"/>
    </row>
    <row r="2721" spans="1:17" x14ac:dyDescent="0.2">
      <c r="A2721" s="1"/>
      <c r="Q2721" s="26"/>
    </row>
    <row r="2722" spans="1:17" x14ac:dyDescent="0.2">
      <c r="A2722" s="1"/>
      <c r="Q2722" s="26"/>
    </row>
    <row r="2723" spans="1:17" x14ac:dyDescent="0.2">
      <c r="A2723" s="1"/>
      <c r="Q2723" s="26"/>
    </row>
    <row r="2724" spans="1:17" x14ac:dyDescent="0.2">
      <c r="A2724" s="1"/>
      <c r="Q2724" s="26"/>
    </row>
    <row r="2725" spans="1:17" x14ac:dyDescent="0.2">
      <c r="A2725" s="1"/>
      <c r="Q2725" s="26"/>
    </row>
    <row r="2726" spans="1:17" x14ac:dyDescent="0.2">
      <c r="A2726" s="1"/>
      <c r="Q2726" s="26"/>
    </row>
    <row r="2727" spans="1:17" x14ac:dyDescent="0.2">
      <c r="A2727" s="1"/>
      <c r="Q2727" s="26"/>
    </row>
    <row r="2728" spans="1:17" x14ac:dyDescent="0.2">
      <c r="A2728" s="1"/>
      <c r="Q2728" s="26"/>
    </row>
    <row r="2729" spans="1:17" x14ac:dyDescent="0.2">
      <c r="A2729" s="1"/>
      <c r="Q2729" s="26"/>
    </row>
    <row r="2730" spans="1:17" x14ac:dyDescent="0.2">
      <c r="A2730" s="1"/>
      <c r="Q2730" s="26"/>
    </row>
    <row r="2731" spans="1:17" x14ac:dyDescent="0.2">
      <c r="A2731" s="1"/>
      <c r="Q2731" s="26"/>
    </row>
    <row r="2732" spans="1:17" x14ac:dyDescent="0.2">
      <c r="A2732" s="1"/>
      <c r="Q2732" s="26"/>
    </row>
    <row r="2733" spans="1:17" x14ac:dyDescent="0.2">
      <c r="A2733" s="1"/>
      <c r="Q2733" s="26"/>
    </row>
    <row r="2734" spans="1:17" x14ac:dyDescent="0.2">
      <c r="A2734" s="1"/>
      <c r="Q2734" s="26"/>
    </row>
    <row r="2735" spans="1:17" x14ac:dyDescent="0.2">
      <c r="A2735" s="1"/>
      <c r="Q2735" s="26"/>
    </row>
    <row r="2736" spans="1:17" x14ac:dyDescent="0.2">
      <c r="A2736" s="1"/>
      <c r="Q2736" s="26"/>
    </row>
    <row r="2737" spans="1:17" x14ac:dyDescent="0.2">
      <c r="A2737" s="1"/>
      <c r="Q2737" s="26"/>
    </row>
    <row r="2738" spans="1:17" x14ac:dyDescent="0.2">
      <c r="A2738" s="1"/>
      <c r="Q2738" s="26"/>
    </row>
    <row r="2739" spans="1:17" x14ac:dyDescent="0.2">
      <c r="A2739" s="1"/>
      <c r="Q2739" s="26"/>
    </row>
    <row r="2740" spans="1:17" x14ac:dyDescent="0.2">
      <c r="A2740" s="1"/>
      <c r="Q2740" s="26"/>
    </row>
    <row r="2741" spans="1:17" x14ac:dyDescent="0.2">
      <c r="A2741" s="1"/>
      <c r="Q2741" s="26"/>
    </row>
    <row r="2742" spans="1:17" x14ac:dyDescent="0.2">
      <c r="A2742" s="1"/>
      <c r="Q2742" s="26"/>
    </row>
    <row r="2743" spans="1:17" x14ac:dyDescent="0.2">
      <c r="A2743" s="1"/>
      <c r="Q2743" s="26"/>
    </row>
    <row r="2744" spans="1:17" x14ac:dyDescent="0.2">
      <c r="A2744" s="1"/>
      <c r="Q2744" s="26"/>
    </row>
    <row r="2745" spans="1:17" x14ac:dyDescent="0.2">
      <c r="A2745" s="1"/>
      <c r="Q2745" s="26"/>
    </row>
    <row r="2746" spans="1:17" x14ac:dyDescent="0.2">
      <c r="A2746" s="1"/>
      <c r="Q2746" s="26"/>
    </row>
    <row r="2747" spans="1:17" x14ac:dyDescent="0.2">
      <c r="A2747" s="1"/>
      <c r="Q2747" s="26"/>
    </row>
    <row r="2748" spans="1:17" x14ac:dyDescent="0.2">
      <c r="A2748" s="1"/>
      <c r="Q2748" s="26"/>
    </row>
    <row r="2749" spans="1:17" x14ac:dyDescent="0.2">
      <c r="A2749" s="1"/>
      <c r="Q2749" s="26"/>
    </row>
    <row r="2750" spans="1:17" x14ac:dyDescent="0.2">
      <c r="A2750" s="1"/>
      <c r="Q2750" s="26"/>
    </row>
    <row r="2751" spans="1:17" x14ac:dyDescent="0.2">
      <c r="A2751" s="1"/>
      <c r="Q2751" s="26"/>
    </row>
    <row r="2752" spans="1:17" x14ac:dyDescent="0.2">
      <c r="A2752" s="1"/>
      <c r="Q2752" s="26"/>
    </row>
    <row r="2753" spans="1:17" x14ac:dyDescent="0.2">
      <c r="A2753" s="1"/>
      <c r="Q2753" s="26"/>
    </row>
    <row r="2754" spans="1:17" x14ac:dyDescent="0.2">
      <c r="A2754" s="1"/>
      <c r="Q2754" s="26"/>
    </row>
    <row r="2755" spans="1:17" x14ac:dyDescent="0.2">
      <c r="A2755" s="1"/>
      <c r="Q2755" s="26"/>
    </row>
    <row r="2756" spans="1:17" x14ac:dyDescent="0.2">
      <c r="A2756" s="1"/>
      <c r="Q2756" s="26"/>
    </row>
    <row r="2757" spans="1:17" x14ac:dyDescent="0.2">
      <c r="A2757" s="1"/>
      <c r="Q2757" s="26"/>
    </row>
    <row r="2758" spans="1:17" x14ac:dyDescent="0.2">
      <c r="A2758" s="1"/>
      <c r="Q2758" s="26"/>
    </row>
    <row r="2759" spans="1:17" x14ac:dyDescent="0.2">
      <c r="A2759" s="1"/>
      <c r="Q2759" s="26"/>
    </row>
    <row r="2760" spans="1:17" x14ac:dyDescent="0.2">
      <c r="A2760" s="1"/>
      <c r="Q2760" s="26"/>
    </row>
    <row r="2761" spans="1:17" x14ac:dyDescent="0.2">
      <c r="A2761" s="1"/>
      <c r="Q2761" s="26"/>
    </row>
    <row r="2762" spans="1:17" x14ac:dyDescent="0.2">
      <c r="A2762" s="1"/>
      <c r="Q2762" s="26"/>
    </row>
    <row r="2763" spans="1:17" x14ac:dyDescent="0.2">
      <c r="A2763" s="1"/>
      <c r="Q2763" s="26"/>
    </row>
    <row r="2764" spans="1:17" x14ac:dyDescent="0.2">
      <c r="A2764" s="1"/>
      <c r="Q2764" s="26"/>
    </row>
    <row r="2765" spans="1:17" x14ac:dyDescent="0.2">
      <c r="A2765" s="1"/>
      <c r="Q2765" s="26"/>
    </row>
    <row r="2766" spans="1:17" x14ac:dyDescent="0.2">
      <c r="A2766" s="1"/>
      <c r="Q2766" s="26"/>
    </row>
    <row r="2767" spans="1:17" x14ac:dyDescent="0.2">
      <c r="A2767" s="1"/>
    </row>
    <row r="2768" spans="1:17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3">
    <mergeCell ref="O5:P5"/>
    <mergeCell ref="O6:P6"/>
    <mergeCell ref="H5:H7"/>
    <mergeCell ref="I5:J6"/>
    <mergeCell ref="A5:B5"/>
    <mergeCell ref="A6:A7"/>
    <mergeCell ref="B6:B7"/>
    <mergeCell ref="C5:C7"/>
    <mergeCell ref="M6:N6"/>
    <mergeCell ref="K5:N5"/>
    <mergeCell ref="D6:E6"/>
    <mergeCell ref="F6:G6"/>
    <mergeCell ref="D5:G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57" t="s">
        <v>18</v>
      </c>
      <c r="B5" s="58"/>
      <c r="C5" s="59" t="s">
        <v>1</v>
      </c>
      <c r="D5" s="62" t="s">
        <v>3</v>
      </c>
      <c r="E5" s="79" t="s">
        <v>11</v>
      </c>
      <c r="F5" s="80"/>
      <c r="G5" s="80"/>
      <c r="H5" s="80"/>
      <c r="I5" s="80"/>
      <c r="J5" s="80"/>
      <c r="K5" s="80"/>
      <c r="L5" s="81"/>
      <c r="M5" s="79" t="s">
        <v>13</v>
      </c>
      <c r="N5" s="80"/>
      <c r="O5" s="80"/>
      <c r="P5" s="80"/>
      <c r="Q5" s="80"/>
      <c r="R5" s="81"/>
      <c r="S5" s="75" t="s">
        <v>14</v>
      </c>
      <c r="T5" s="76"/>
    </row>
    <row r="6" spans="1:24" s="6" customFormat="1" ht="19.5" x14ac:dyDescent="0.4">
      <c r="A6" s="65" t="s">
        <v>17</v>
      </c>
      <c r="B6" s="66" t="s">
        <v>0</v>
      </c>
      <c r="C6" s="60"/>
      <c r="D6" s="63"/>
      <c r="E6" s="77" t="s">
        <v>10</v>
      </c>
      <c r="F6" s="78"/>
      <c r="G6" s="78" t="s">
        <v>34</v>
      </c>
      <c r="H6" s="78"/>
      <c r="I6" s="78" t="s">
        <v>35</v>
      </c>
      <c r="J6" s="78"/>
      <c r="K6" s="67" t="s">
        <v>27</v>
      </c>
      <c r="L6" s="68"/>
      <c r="M6" s="67" t="s">
        <v>12</v>
      </c>
      <c r="N6" s="68"/>
      <c r="O6" s="78" t="s">
        <v>33</v>
      </c>
      <c r="P6" s="78"/>
      <c r="Q6" s="78" t="s">
        <v>32</v>
      </c>
      <c r="R6" s="78"/>
      <c r="S6" s="72" t="s">
        <v>24</v>
      </c>
      <c r="T6" s="74" t="s">
        <v>31</v>
      </c>
      <c r="U6" s="16"/>
      <c r="V6" s="16"/>
      <c r="W6" s="16"/>
      <c r="X6" s="16"/>
    </row>
    <row r="7" spans="1:24" s="7" customFormat="1" ht="51" x14ac:dyDescent="0.3">
      <c r="A7" s="65"/>
      <c r="B7" s="66"/>
      <c r="C7" s="61"/>
      <c r="D7" s="64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73"/>
      <c r="T7" s="73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VLOOKUP($D$10,hoja1!$A$9:$P$50000,1,0)</f>
        <v>#N/A</v>
      </c>
      <c r="B8" s="20" t="e">
        <f>VLOOKUP($D$10,hoja1!$A$9:$P$50000,2,0)</f>
        <v>#N/A</v>
      </c>
      <c r="C8" s="18" t="e">
        <f>VLOOKUP($D$10,hoja1!$A$9:$P$50000,3,0)</f>
        <v>#N/A</v>
      </c>
      <c r="D8" s="18" t="e">
        <f>VLOOKUP($D$10,hoja1!$A$9:$P$50000,8,0)</f>
        <v>#N/A</v>
      </c>
      <c r="E8" s="18" t="e">
        <f>VLOOKUP($D$10,hoja1!$A$9:$P$50000,11,0)</f>
        <v>#N/A</v>
      </c>
      <c r="F8" s="18" t="e">
        <f>VLOOKUP($D$10,hoja1!$A$9:$P$50000,12,0)</f>
        <v>#N/A</v>
      </c>
      <c r="G8" s="18" t="e">
        <f>VLOOKUP($D$10,hoja1!$A$9:$P$50000,13,0)</f>
        <v>#N/A</v>
      </c>
      <c r="H8" s="18" t="e">
        <f>VLOOKUP($D$10,hoja1!$A$9:$P$50000,14,0)</f>
        <v>#N/A</v>
      </c>
      <c r="I8" s="18" t="e">
        <f>VLOOKUP($D$10,hoja1!$A$9:$P$50000,15,0)</f>
        <v>#N/A</v>
      </c>
      <c r="J8" s="18" t="e">
        <f>VLOOKUP($D$10,hoja1!$A$9:$P$50000,16,0)</f>
        <v>#N/A</v>
      </c>
      <c r="K8" s="18" t="e">
        <f>VLOOKUP($D$10,hoja1!$A$9:$P$50000,17,0)</f>
        <v>#N/A</v>
      </c>
      <c r="L8" s="18" t="e">
        <f>VLOOKUP($D$10,hoja1!$A$9:$P$50000,18,0)</f>
        <v>#N/A</v>
      </c>
      <c r="M8" s="18" t="e">
        <f>VLOOKUP($D$10,hoja1!$A$9:$P$50000,19,0)</f>
        <v>#N/A</v>
      </c>
      <c r="N8" s="19" t="e">
        <f>VLOOKUP($D$10,hoja1!$A$9:$P$50000,20,0)</f>
        <v>#N/A</v>
      </c>
      <c r="O8" s="18" t="e">
        <f>VLOOKUP($D$10,hoja1!$A$9:$P$50000,21,0)</f>
        <v>#N/A</v>
      </c>
      <c r="P8" s="19" t="e">
        <f>VLOOKUP($D$10,hoja1!$A$9:$P$50000,22,0)</f>
        <v>#N/A</v>
      </c>
      <c r="Q8" s="18" t="e">
        <f>VLOOKUP($D$10,hoja1!$A$9:$P$50000,23,0)</f>
        <v>#N/A</v>
      </c>
      <c r="R8" s="19" t="e">
        <f>VLOOKUP($D$10,hoja1!$A$9:$P$50000,24,0)</f>
        <v>#N/A</v>
      </c>
      <c r="S8" s="18" t="e">
        <f>VLOOKUP($D$10,hoja1!$A$9:$P$50000,25,0)</f>
        <v>#N/A</v>
      </c>
      <c r="T8" s="18" t="e">
        <f>VLOOKUP($D$10,hoja1!$A$9:$P$50000,26,0)</f>
        <v>#N/A</v>
      </c>
      <c r="U8" s="21" t="e">
        <f>+F8-S8</f>
        <v>#N/A</v>
      </c>
      <c r="V8" s="21" t="e">
        <f>VLOOKUP($D$10,hoja1!$A$9:$P$50000,23,0)</f>
        <v>#N/A</v>
      </c>
      <c r="W8" s="21" t="e">
        <f>+H8-T8</f>
        <v>#N/A</v>
      </c>
      <c r="X8" s="21" t="e">
        <f>VLOOKUP($D$10,hoja1!$A$9:$P$50000,24,0)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9" t="s">
        <v>21</v>
      </c>
      <c r="B12" s="70"/>
      <c r="C12" s="70"/>
      <c r="D12" s="70"/>
      <c r="E12" s="70"/>
      <c r="F12" s="70"/>
      <c r="G12" s="70"/>
      <c r="H12" s="71"/>
      <c r="J12" s="69" t="s">
        <v>22</v>
      </c>
      <c r="K12" s="70"/>
      <c r="L12" s="70"/>
      <c r="M12" s="70"/>
      <c r="N12" s="70"/>
      <c r="O12" s="70"/>
      <c r="P12" s="70"/>
      <c r="Q12" s="70"/>
      <c r="R12" s="70"/>
      <c r="S12" s="70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9" t="s">
        <v>23</v>
      </c>
      <c r="C49" s="70"/>
      <c r="D49" s="70"/>
      <c r="E49" s="70"/>
      <c r="F49" s="71"/>
      <c r="H49" s="69" t="s">
        <v>30</v>
      </c>
      <c r="I49" s="70"/>
      <c r="J49" s="70"/>
      <c r="K49" s="70"/>
      <c r="L49" s="70"/>
      <c r="M49" s="70"/>
      <c r="N49" s="70"/>
      <c r="O49" s="70"/>
      <c r="P49" s="71"/>
    </row>
  </sheetData>
  <mergeCells count="21"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  <mergeCell ref="B49:F49"/>
    <mergeCell ref="A12:H12"/>
    <mergeCell ref="J12:S12"/>
    <mergeCell ref="H49:P49"/>
    <mergeCell ref="S6:S7"/>
    <mergeCell ref="A5:B5"/>
    <mergeCell ref="C5:C7"/>
    <mergeCell ref="D5:D7"/>
    <mergeCell ref="A6:A7"/>
    <mergeCell ref="B6:B7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Esaquin19</cp:lastModifiedBy>
  <cp:lastPrinted>2000-06-08T19:58:32Z</cp:lastPrinted>
  <dcterms:created xsi:type="dcterms:W3CDTF">1999-06-19T04:42:34Z</dcterms:created>
  <dcterms:modified xsi:type="dcterms:W3CDTF">2021-03-18T21:57:20Z</dcterms:modified>
</cp:coreProperties>
</file>